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4" activeTab="8"/>
  </bookViews>
  <sheets>
    <sheet name="Приложение 3 -0,4 кВ" sheetId="1" r:id="rId1"/>
    <sheet name="Приложение 3 - 1-20 кВ" sheetId="2" r:id="rId2"/>
    <sheet name="Приложение 4 -0,4 кВ" sheetId="3" r:id="rId3"/>
    <sheet name="Приложение 4 - 1-20 кВ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3 - 1-20 кВ'!#REF!</definedName>
    <definedName name="TABLE" localSheetId="0">'Приложение 3 -0,4 кВ'!#REF!</definedName>
    <definedName name="TABLE" localSheetId="3">'Приложение 4 - 1-20 кВ'!#REF!</definedName>
    <definedName name="TABLE" localSheetId="2">'Приложение 4 -0,4 кВ'!#REF!</definedName>
    <definedName name="TABLE" localSheetId="4">'Приложение 5'!#REF!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3 - 1-20 кВ'!#REF!</definedName>
    <definedName name="TABLE_2" localSheetId="0">'Приложение 3 -0,4 кВ'!#REF!</definedName>
    <definedName name="TABLE_2" localSheetId="3">'Приложение 4 - 1-20 кВ'!#REF!</definedName>
    <definedName name="TABLE_2" localSheetId="2">'Приложение 4 -0,4 кВ'!#REF!</definedName>
    <definedName name="TABLE_2" localSheetId="4">'Приложение 5'!#REF!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3 - 1-20 кВ'!$14:$15</definedName>
    <definedName name="_xlnm.Print_Titles" localSheetId="0">'Приложение 3 -0,4 кВ'!$14:$15</definedName>
    <definedName name="_xlnm.Print_Titles" localSheetId="3">'Приложение 4 - 1-20 кВ'!$11:$11</definedName>
    <definedName name="_xlnm.Print_Titles" localSheetId="2">'Приложение 4 -0,4 кВ'!$11:$11</definedName>
    <definedName name="_xlnm.Print_Titles" localSheetId="4">'Приложение 5'!$12:$12</definedName>
    <definedName name="_xlnm.Print_Titles" localSheetId="7">'Приложение 8'!$11:$12</definedName>
    <definedName name="_xlnm.Print_Area" localSheetId="1">'Приложение 3 - 1-20 кВ'!$A$1:$CX$27</definedName>
    <definedName name="_xlnm.Print_Area" localSheetId="0">'Приложение 3 -0,4 кВ'!$A$1:$CX$27</definedName>
    <definedName name="_xlnm.Print_Area" localSheetId="3">'Приложение 4 - 1-20 кВ'!$A$1:$CX$33</definedName>
    <definedName name="_xlnm.Print_Area" localSheetId="2">'Приложение 4 -0,4 кВ'!$A$1:$CX$33</definedName>
    <definedName name="_xlnm.Print_Area" localSheetId="4">'Приложение 5'!$A$1:$CX$38</definedName>
    <definedName name="_xlnm.Print_Area" localSheetId="5">'Приложение 6'!$A$1:$CX$14</definedName>
    <definedName name="_xlnm.Print_Area" localSheetId="6">'Приложение 7'!$A$1:$CX$28</definedName>
    <definedName name="_xlnm.Print_Area" localSheetId="7">'Приложение 8'!$A$1:$CX$32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<sst xmlns="http://schemas.openxmlformats.org/spreadsheetml/2006/main" count="449" uniqueCount="142">
  <si>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</si>
  <si>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</si>
  <si>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</si>
  <si>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</si>
  <si>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</si>
  <si>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</si>
  <si>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</si>
  <si>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</si>
  <si>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</si>
  <si>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</si>
  <si>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</si>
  <si>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</si>
  <si>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</si>
  <si>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</si>
  <si>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</si>
  <si>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</si>
  <si>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</si>
  <si>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</si>
  <si>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</si>
  <si>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</si>
  <si>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</si>
  <si>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</si>
  <si>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</si>
  <si>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</si>
  <si>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</si>
  <si>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</si>
  <si>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</si>
  <si>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</si>
  <si>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</si>
  <si>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</si>
  <si>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</si>
  <si>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</si>
  <si>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</si>
  <si>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</si>
  <si>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0,4 кВ</t>
  </si>
  <si>
    <t>1-20 кВ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</si>
  <si>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</si>
  <si>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</si>
  <si>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</si>
  <si>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</si>
  <si>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</si>
  <si>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</si>
  <si>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</si>
  <si>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</si>
  <si>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</si>
  <si>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</si>
  <si>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</si>
  <si>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</si>
  <si>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</si>
  <si>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</si>
  <si>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</si>
  <si>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</si>
  <si>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</si>
  <si>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</si>
  <si>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</si>
  <si>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</si>
  <si>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</si>
  <si>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</si>
  <si>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</si>
  <si>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</si>
  <si>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</si>
  <si>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</si>
  <si>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</si>
  <si>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</si>
  <si>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</si>
  <si>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</si>
  <si>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</si>
  <si>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</si>
  <si>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</si>
  <si>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</si>
  <si>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</si>
  <si>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</si>
  <si>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</si>
  <si>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</si>
  <si>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</si>
  <si>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</si>
  <si>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</si>
  <si>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</si>
  <si>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</si>
  <si>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</si>
  <si>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</si>
  <si>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</si>
  <si>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</si>
  <si>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</si>
  <si>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</si>
  <si>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</si>
  <si>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</si>
  <si>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</si>
  <si>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</si>
  <si>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</si>
  <si>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</si>
  <si>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</si>
  <si>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</si>
  <si>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</si>
  <si>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</si>
  <si>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</si>
  <si>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</si>
  <si>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</si>
  <si>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</si>
  <si>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</si>
  <si>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</si>
  <si>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</si>
  <si>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</si>
  <si>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</si>
  <si>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</si>
  <si>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</si>
  <si>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</si>
  <si>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</si>
  <si>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</si>
  <si>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</si>
  <si>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</si>
  <si>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</si>
  <si>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</si>
  <si>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</si>
  <si>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</si>
  <si>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</si>
  <si>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</si>
  <si>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</si>
  <si>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</si>
  <si>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</si>
  <si>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</si>
  <si>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</si>
  <si>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</si>
  <si>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</si>
  <si>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</si>
  <si>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</si>
  <si>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</si>
  <si>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</si>
  <si>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</si>
  <si>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</si>
  <si>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 поданных заявках в АО "МСК Энерго" на технологическое присоединение за текущий (2016) год</t>
  </si>
  <si>
    <t>-</t>
  </si>
  <si>
    <t>об осуществлении технологического присоединения АО "МСК Энерго" по договорам, заключенным за текущий (2016) год</t>
  </si>
  <si>
    <t>о длине линий электропередачи и об объемах максимальной
мощности построенных АО "МСК Энерго" объектов за 3 предыдущих года по каждому мероприятию</t>
  </si>
  <si>
    <t xml:space="preserve">о присоединенных АО "МСК Энерго" объемах максимальной мощности за 3 предыдущих года по каждому мероприятию </t>
  </si>
  <si>
    <t>необходимой валовой выручки АО "МСК Энерго"
на технологическое присоединение</t>
  </si>
  <si>
    <t>Ожидаемые данные 
за текущий (2016)
период</t>
  </si>
  <si>
    <t>Плановые 
показатели 
на следующий (2017)
период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</si>
  <si>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1-20 кВ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</si>
  <si>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0,4 кВ</t>
  </si>
  <si>
    <t>АО "МСК Энерго"</t>
  </si>
  <si>
    <t>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</si>
</sst>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3" fontId="9" fillId="0" borderId="12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2" fontId="9" fillId="0" borderId="23" xfId="0" applyNumberFormat="1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5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1" fontId="9" fillId="0" borderId="24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3" fontId="9" fillId="0" borderId="26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3" fontId="9" fillId="0" borderId="33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 indent="1"/>
    </xf>
    <xf numFmtId="1" fontId="9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0">
      <selection activeCell="BU25" sqref="BU25"/>
    </sheetView>
  </sheetViews>
  <sheetFormatPr defaultColWidth="0.875" defaultRowHeight="12.75"/>
  <cols>
    <col min="1" max="87" width="0.875" style="2" customWidth="1"/>
    <col min="88" max="88" width="2.00390625" style="2" bestFit="1" customWidth="1"/>
    <col min="89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7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36:88" s="5" customFormat="1" ht="18.75">
      <c r="AJ10" s="6" t="s">
        <v>4</v>
      </c>
      <c r="AK10" s="19" t="s">
        <v>140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37:88" ht="14.25" customHeight="1">
      <c r="AK11" s="24" t="s">
        <v>5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</row>
    <row r="12" spans="40:57" s="5" customFormat="1" ht="18.75">
      <c r="AN12" s="5" t="s">
        <v>6</v>
      </c>
      <c r="AS12" s="25" t="s">
        <v>141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5" t="s">
        <v>7</v>
      </c>
    </row>
    <row r="14" spans="1:102" s="8" customFormat="1" ht="33" customHeight="1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 t="s">
        <v>8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7" t="s">
        <v>9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</row>
    <row r="15" spans="1:102" s="8" customFormat="1" ht="50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6" t="s">
        <v>10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 t="s">
        <v>13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8" customFormat="1" ht="16.5" customHeight="1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>
        <f>BU18+BU19+BU20+BU21</f>
        <v>24.889999999999997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 t="s">
        <v>131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0" t="s">
        <v>11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>
        <v>7.47</v>
      </c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 t="s">
        <v>131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9" customFormat="1" ht="71.25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2" t="s">
        <v>15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0" t="s">
        <v>11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17">
        <v>9.71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 t="s">
        <v>131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0" t="s">
        <v>11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>
        <v>1.74</v>
      </c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 t="s">
        <v>131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0" t="s">
        <v>11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>
        <v>5.97</v>
      </c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 t="s">
        <v>131</v>
      </c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0" t="s">
        <v>16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4" t="s">
        <v>131</v>
      </c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0" t="s">
        <v>131</v>
      </c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9"/>
    </row>
    <row r="23" spans="1:102" s="9" customFormat="1" ht="197.25" customHeight="1">
      <c r="A23" s="31" t="s">
        <v>28</v>
      </c>
      <c r="B23" s="31"/>
      <c r="C23" s="31"/>
      <c r="D23" s="31"/>
      <c r="E23" s="31"/>
      <c r="F23" s="31"/>
      <c r="G23" s="31"/>
      <c r="H23" s="31"/>
      <c r="I23" s="32" t="s">
        <v>31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34">
        <v>331131.83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17" t="s">
        <v>131</v>
      </c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5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0" t="s">
        <v>11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4" t="s">
        <v>131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0" t="s">
        <v>131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9"/>
    </row>
    <row r="25" ht="4.5" customHeight="1">
      <c r="CJ25" s="2">
        <v>0</v>
      </c>
    </row>
    <row r="26" spans="1:102" ht="44.25" customHeight="1">
      <c r="A26" s="36" t="s"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ht="3" customHeight="1"/>
  </sheetData>
  <sheetProtection/>
  <mergeCells count="53">
    <mergeCell ref="A16:CX16"/>
    <mergeCell ref="BB14:BT15"/>
    <mergeCell ref="BU14:CX14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2:H22"/>
    <mergeCell ref="I22:BA22"/>
    <mergeCell ref="BB22:BT22"/>
    <mergeCell ref="BU22:CI22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CJ15:CX15"/>
    <mergeCell ref="BU15:CI15"/>
    <mergeCell ref="A8:CX8"/>
    <mergeCell ref="A9:CX9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0:CJ10"/>
    <mergeCell ref="A14:BA15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3">
      <selection activeCell="CJ25" sqref="CJ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7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36:88" s="5" customFormat="1" ht="18.75">
      <c r="AJ10" s="6" t="s">
        <v>4</v>
      </c>
      <c r="AK10" s="19" t="s">
        <v>140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37:88" ht="14.25" customHeight="1">
      <c r="AK11" s="24" t="s">
        <v>5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</row>
    <row r="12" spans="40:57" s="5" customFormat="1" ht="18.75">
      <c r="AN12" s="5" t="s">
        <v>6</v>
      </c>
      <c r="AS12" s="25" t="s">
        <v>141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5" t="s">
        <v>7</v>
      </c>
    </row>
    <row r="14" spans="1:102" s="8" customFormat="1" ht="33" customHeight="1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 t="s">
        <v>8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7" t="s">
        <v>9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</row>
    <row r="15" spans="1:102" s="8" customFormat="1" ht="50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6" t="s">
        <v>10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 t="s">
        <v>13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8" customFormat="1" ht="16.5" customHeight="1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>
        <f>BU18+BU19+BU20+BU21</f>
        <v>24.889999999999997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 t="s">
        <v>131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0" t="s">
        <v>11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>
        <v>7.47</v>
      </c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 t="s">
        <v>131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9" customFormat="1" ht="71.25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2" t="s">
        <v>15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17" t="s">
        <v>11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>
        <v>9.71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 t="s">
        <v>131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0" t="s">
        <v>11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>
        <v>1.74</v>
      </c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 t="s">
        <v>131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0" t="s">
        <v>11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>
        <v>5.97</v>
      </c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 t="s">
        <v>131</v>
      </c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0" t="s">
        <v>16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40">
        <v>0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30" t="s">
        <v>131</v>
      </c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9"/>
    </row>
    <row r="23" spans="1:102" s="9" customFormat="1" ht="197.25" customHeight="1">
      <c r="A23" s="31" t="s">
        <v>28</v>
      </c>
      <c r="B23" s="31"/>
      <c r="C23" s="31"/>
      <c r="D23" s="31"/>
      <c r="E23" s="31"/>
      <c r="F23" s="31"/>
      <c r="G23" s="31"/>
      <c r="H23" s="31"/>
      <c r="I23" s="32" t="s">
        <v>31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41">
        <v>690875.76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17" t="s">
        <v>131</v>
      </c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5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0" t="s">
        <v>11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40">
        <v>406.4</v>
      </c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30" t="s">
        <v>131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9"/>
    </row>
    <row r="25" ht="4.5" customHeight="1"/>
    <row r="26" spans="1:102" ht="44.25" customHeight="1">
      <c r="A26" s="36" t="s"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ht="3" customHeight="1"/>
  </sheetData>
  <sheetProtection/>
  <mergeCells count="53">
    <mergeCell ref="A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4:BA15"/>
    <mergeCell ref="BB14:BT15"/>
    <mergeCell ref="BU14:CX14"/>
    <mergeCell ref="BU15:CI15"/>
    <mergeCell ref="CJ15:CX15"/>
    <mergeCell ref="A16:CX16"/>
    <mergeCell ref="BO2:CX2"/>
    <mergeCell ref="A8:CX8"/>
    <mergeCell ref="A9:CX9"/>
    <mergeCell ref="AK10:CJ10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3">
      <selection activeCell="AS12" sqref="AS12:CX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8.25" customHeight="1">
      <c r="A9" s="29" t="s">
        <v>139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3.5" customHeight="1"/>
    <row r="11" spans="1:102" s="8" customFormat="1" ht="114" customHeight="1">
      <c r="A11" s="38" t="s">
        <v>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58"/>
      <c r="AS11" s="26" t="s">
        <v>39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 t="s">
        <v>40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27" t="s">
        <v>41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</row>
    <row r="12" spans="1:102" s="9" customFormat="1" ht="49.5" customHeight="1">
      <c r="A12" s="46" t="s">
        <v>42</v>
      </c>
      <c r="B12" s="46"/>
      <c r="C12" s="46"/>
      <c r="D12" s="46"/>
      <c r="E12" s="46"/>
      <c r="F12" s="46"/>
      <c r="G12" s="46"/>
      <c r="H12" s="46"/>
      <c r="I12" s="47" t="s">
        <v>43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6"/>
    </row>
    <row r="13" spans="1:102" s="9" customFormat="1" ht="19.5" customHeight="1">
      <c r="A13" s="51"/>
      <c r="B13" s="51"/>
      <c r="C13" s="51"/>
      <c r="D13" s="51"/>
      <c r="E13" s="51"/>
      <c r="F13" s="51"/>
      <c r="G13" s="51"/>
      <c r="H13" s="51"/>
      <c r="I13" s="52" t="s">
        <v>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3"/>
      <c r="AS13" s="157">
        <v>1456.18</v>
      </c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49">
        <v>195</v>
      </c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57">
        <f>AS13/BM13</f>
        <v>7.467589743589744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9" customFormat="1" ht="19.5" customHeight="1">
      <c r="A14" s="31"/>
      <c r="B14" s="31"/>
      <c r="C14" s="31"/>
      <c r="D14" s="31"/>
      <c r="E14" s="31"/>
      <c r="F14" s="31"/>
      <c r="G14" s="31"/>
      <c r="H14" s="31"/>
      <c r="I14" s="42" t="s">
        <v>44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77" t="s">
        <v>131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50" t="s">
        <v>131</v>
      </c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77" t="s">
        <v>131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159"/>
    </row>
    <row r="15" spans="1:102" s="9" customFormat="1" ht="81.75" customHeight="1">
      <c r="A15" s="14" t="s">
        <v>45</v>
      </c>
      <c r="B15" s="14"/>
      <c r="C15" s="14"/>
      <c r="D15" s="14"/>
      <c r="E15" s="14"/>
      <c r="F15" s="14"/>
      <c r="G15" s="14"/>
      <c r="H15" s="14"/>
      <c r="I15" s="15" t="s">
        <v>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57" t="s">
        <v>131</v>
      </c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49" t="s">
        <v>131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57" t="s">
        <v>131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8"/>
    </row>
    <row r="16" spans="1:102" s="9" customFormat="1" ht="66" customHeight="1">
      <c r="A16" s="46" t="s">
        <v>47</v>
      </c>
      <c r="B16" s="46"/>
      <c r="C16" s="46"/>
      <c r="D16" s="46"/>
      <c r="E16" s="46"/>
      <c r="F16" s="46"/>
      <c r="G16" s="46"/>
      <c r="H16" s="46"/>
      <c r="I16" s="47" t="s">
        <v>48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6"/>
    </row>
    <row r="17" spans="1:102" s="9" customFormat="1" ht="35.25" customHeight="1">
      <c r="A17" s="51"/>
      <c r="B17" s="51"/>
      <c r="C17" s="51"/>
      <c r="D17" s="51"/>
      <c r="E17" s="51"/>
      <c r="F17" s="51"/>
      <c r="G17" s="51"/>
      <c r="H17" s="51"/>
      <c r="I17" s="52" t="s">
        <v>49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157" t="s">
        <v>131</v>
      </c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49" t="s">
        <v>131</v>
      </c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57" t="s">
        <v>131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</row>
    <row r="18" spans="1:102" s="9" customFormat="1" ht="35.25" customHeight="1">
      <c r="A18" s="51"/>
      <c r="B18" s="51"/>
      <c r="C18" s="51"/>
      <c r="D18" s="51"/>
      <c r="E18" s="51"/>
      <c r="F18" s="51"/>
      <c r="G18" s="51"/>
      <c r="H18" s="51"/>
      <c r="I18" s="52" t="s">
        <v>50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157">
        <v>3345756</v>
      </c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49">
        <v>340</v>
      </c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57">
        <f>AS18/BM18</f>
        <v>9840.458823529412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8"/>
    </row>
    <row r="19" spans="1:102" s="9" customFormat="1" ht="35.25" customHeight="1">
      <c r="A19" s="51"/>
      <c r="B19" s="51"/>
      <c r="C19" s="51"/>
      <c r="D19" s="51"/>
      <c r="E19" s="51"/>
      <c r="F19" s="51"/>
      <c r="G19" s="51"/>
      <c r="H19" s="51"/>
      <c r="I19" s="52" t="s">
        <v>51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157" t="s">
        <v>131</v>
      </c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49" t="s">
        <v>131</v>
      </c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57" t="s">
        <v>131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8"/>
    </row>
    <row r="20" spans="1:102" s="9" customFormat="1" ht="114" customHeight="1">
      <c r="A20" s="51"/>
      <c r="B20" s="51"/>
      <c r="C20" s="51"/>
      <c r="D20" s="51"/>
      <c r="E20" s="51"/>
      <c r="F20" s="51"/>
      <c r="G20" s="51"/>
      <c r="H20" s="51"/>
      <c r="I20" s="52" t="s">
        <v>52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157" t="s">
        <v>131</v>
      </c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49" t="s">
        <v>131</v>
      </c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57" t="s">
        <v>131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8"/>
    </row>
    <row r="21" spans="1:102" s="9" customFormat="1" ht="66" customHeight="1">
      <c r="A21" s="31"/>
      <c r="B21" s="31"/>
      <c r="C21" s="31"/>
      <c r="D21" s="31"/>
      <c r="E21" s="31"/>
      <c r="F21" s="31"/>
      <c r="G21" s="31"/>
      <c r="H21" s="31"/>
      <c r="I21" s="42" t="s">
        <v>53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157" t="s">
        <v>131</v>
      </c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49" t="s">
        <v>131</v>
      </c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57" t="s">
        <v>131</v>
      </c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8"/>
    </row>
    <row r="22" spans="1:102" s="9" customFormat="1" ht="66" customHeight="1">
      <c r="A22" s="46" t="s">
        <v>54</v>
      </c>
      <c r="B22" s="46"/>
      <c r="C22" s="46"/>
      <c r="D22" s="46"/>
      <c r="E22" s="46"/>
      <c r="F22" s="46"/>
      <c r="G22" s="46"/>
      <c r="H22" s="46"/>
      <c r="I22" s="47" t="s">
        <v>55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6"/>
    </row>
    <row r="23" spans="1:102" s="9" customFormat="1" ht="19.5" customHeight="1">
      <c r="A23" s="51"/>
      <c r="B23" s="51"/>
      <c r="C23" s="51"/>
      <c r="D23" s="51"/>
      <c r="E23" s="51"/>
      <c r="F23" s="51"/>
      <c r="G23" s="51"/>
      <c r="H23" s="51"/>
      <c r="I23" s="52" t="s">
        <v>10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157">
        <v>1893.03</v>
      </c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49">
        <f>BM13</f>
        <v>195</v>
      </c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57">
        <f>AS23/BM23</f>
        <v>9.707846153846154</v>
      </c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8"/>
    </row>
    <row r="24" spans="1:102" s="9" customFormat="1" ht="19.5" customHeight="1">
      <c r="A24" s="31"/>
      <c r="B24" s="31"/>
      <c r="C24" s="31"/>
      <c r="D24" s="31"/>
      <c r="E24" s="31"/>
      <c r="F24" s="31"/>
      <c r="G24" s="31"/>
      <c r="H24" s="31"/>
      <c r="I24" s="42" t="s">
        <v>44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3"/>
      <c r="AS24" s="77" t="s">
        <v>131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50" t="s">
        <v>131</v>
      </c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77" t="s">
        <v>131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159"/>
    </row>
    <row r="25" spans="1:102" s="9" customFormat="1" ht="114" customHeight="1">
      <c r="A25" s="46" t="s">
        <v>56</v>
      </c>
      <c r="B25" s="46"/>
      <c r="C25" s="46"/>
      <c r="D25" s="46"/>
      <c r="E25" s="46"/>
      <c r="F25" s="46"/>
      <c r="G25" s="46"/>
      <c r="H25" s="46"/>
      <c r="I25" s="47" t="s">
        <v>57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6"/>
    </row>
    <row r="26" spans="1:102" s="9" customFormat="1" ht="19.5" customHeight="1">
      <c r="A26" s="51"/>
      <c r="B26" s="51"/>
      <c r="C26" s="51"/>
      <c r="D26" s="51"/>
      <c r="E26" s="51"/>
      <c r="F26" s="51"/>
      <c r="G26" s="51"/>
      <c r="H26" s="51"/>
      <c r="I26" s="52" t="s">
        <v>10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157">
        <v>339.77</v>
      </c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49">
        <f>BM13</f>
        <v>195</v>
      </c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57">
        <f>AS26/BM26</f>
        <v>1.7424102564102564</v>
      </c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8"/>
    </row>
    <row r="27" spans="1:102" s="9" customFormat="1" ht="19.5" customHeight="1">
      <c r="A27" s="31"/>
      <c r="B27" s="31"/>
      <c r="C27" s="31"/>
      <c r="D27" s="31"/>
      <c r="E27" s="31"/>
      <c r="F27" s="31"/>
      <c r="G27" s="31"/>
      <c r="H27" s="31"/>
      <c r="I27" s="42" t="s">
        <v>44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77" t="s">
        <v>131</v>
      </c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50" t="s">
        <v>131</v>
      </c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77" t="s">
        <v>131</v>
      </c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159"/>
    </row>
    <row r="28" spans="1:102" s="9" customFormat="1" ht="207.75" customHeight="1">
      <c r="A28" s="46" t="s">
        <v>58</v>
      </c>
      <c r="B28" s="46"/>
      <c r="C28" s="46"/>
      <c r="D28" s="46"/>
      <c r="E28" s="46"/>
      <c r="F28" s="46"/>
      <c r="G28" s="46"/>
      <c r="H28" s="46"/>
      <c r="I28" s="47" t="s">
        <v>59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6"/>
    </row>
    <row r="29" spans="1:102" s="9" customFormat="1" ht="19.5" customHeight="1">
      <c r="A29" s="51"/>
      <c r="B29" s="51"/>
      <c r="C29" s="51"/>
      <c r="D29" s="51"/>
      <c r="E29" s="51"/>
      <c r="F29" s="51"/>
      <c r="G29" s="51"/>
      <c r="H29" s="51"/>
      <c r="I29" s="52" t="s">
        <v>10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157">
        <v>1164.94</v>
      </c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49">
        <f>BM13</f>
        <v>195</v>
      </c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57">
        <f>AS29/BM29</f>
        <v>5.974051282051282</v>
      </c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8"/>
    </row>
    <row r="30" spans="1:102" s="9" customFormat="1" ht="19.5" customHeight="1">
      <c r="A30" s="31"/>
      <c r="B30" s="31"/>
      <c r="C30" s="31"/>
      <c r="D30" s="31"/>
      <c r="E30" s="31"/>
      <c r="F30" s="31"/>
      <c r="G30" s="31"/>
      <c r="H30" s="31"/>
      <c r="I30" s="42" t="s">
        <v>44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AS30" s="77" t="s">
        <v>131</v>
      </c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50" t="s">
        <v>131</v>
      </c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77" t="s">
        <v>131</v>
      </c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159"/>
    </row>
    <row r="31" ht="4.5" customHeight="1"/>
    <row r="32" spans="1:102" ht="27.75" customHeight="1">
      <c r="A32" s="36" t="s">
        <v>60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3">
      <selection activeCell="AS12" sqref="AS12:CX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8.25" customHeight="1">
      <c r="A9" s="29" t="s">
        <v>138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3.5" customHeight="1"/>
    <row r="11" spans="1:102" s="8" customFormat="1" ht="114" customHeight="1">
      <c r="A11" s="38" t="s">
        <v>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58"/>
      <c r="AS11" s="26" t="s">
        <v>39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 t="s">
        <v>40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27" t="s">
        <v>41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</row>
    <row r="12" spans="1:102" s="9" customFormat="1" ht="49.5" customHeight="1">
      <c r="A12" s="46" t="s">
        <v>42</v>
      </c>
      <c r="B12" s="46"/>
      <c r="C12" s="46"/>
      <c r="D12" s="46"/>
      <c r="E12" s="46"/>
      <c r="F12" s="46"/>
      <c r="G12" s="46"/>
      <c r="H12" s="46"/>
      <c r="I12" s="47" t="s">
        <v>43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6"/>
    </row>
    <row r="13" spans="1:102" s="9" customFormat="1" ht="19.5" customHeight="1">
      <c r="A13" s="51"/>
      <c r="B13" s="51"/>
      <c r="C13" s="51"/>
      <c r="D13" s="51"/>
      <c r="E13" s="51"/>
      <c r="F13" s="51"/>
      <c r="G13" s="51"/>
      <c r="H13" s="51"/>
      <c r="I13" s="52" t="s">
        <v>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3"/>
      <c r="AS13" s="157">
        <v>409969.71</v>
      </c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49">
        <v>54900</v>
      </c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57">
        <f>AS13/BM13</f>
        <v>7.467572131147541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9" customFormat="1" ht="19.5" customHeight="1">
      <c r="A14" s="31"/>
      <c r="B14" s="31"/>
      <c r="C14" s="31"/>
      <c r="D14" s="31"/>
      <c r="E14" s="31"/>
      <c r="F14" s="31"/>
      <c r="G14" s="31"/>
      <c r="H14" s="31"/>
      <c r="I14" s="42" t="s">
        <v>44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77" t="s">
        <v>131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50" t="s">
        <v>131</v>
      </c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77" t="s">
        <v>131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159"/>
    </row>
    <row r="15" spans="1:102" s="9" customFormat="1" ht="81.75" customHeight="1">
      <c r="A15" s="14" t="s">
        <v>45</v>
      </c>
      <c r="B15" s="14"/>
      <c r="C15" s="14"/>
      <c r="D15" s="14"/>
      <c r="E15" s="14"/>
      <c r="F15" s="14"/>
      <c r="G15" s="14"/>
      <c r="H15" s="14"/>
      <c r="I15" s="15" t="s">
        <v>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57" t="s">
        <v>131</v>
      </c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49" t="s">
        <v>131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57" t="s">
        <v>131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8"/>
    </row>
    <row r="16" spans="1:102" s="9" customFormat="1" ht="66" customHeight="1">
      <c r="A16" s="46" t="s">
        <v>47</v>
      </c>
      <c r="B16" s="46"/>
      <c r="C16" s="46"/>
      <c r="D16" s="46"/>
      <c r="E16" s="46"/>
      <c r="F16" s="46"/>
      <c r="G16" s="46"/>
      <c r="H16" s="46"/>
      <c r="I16" s="47" t="s">
        <v>48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6"/>
    </row>
    <row r="17" spans="1:102" s="9" customFormat="1" ht="35.25" customHeight="1">
      <c r="A17" s="51"/>
      <c r="B17" s="51"/>
      <c r="C17" s="51"/>
      <c r="D17" s="51"/>
      <c r="E17" s="51"/>
      <c r="F17" s="51"/>
      <c r="G17" s="51"/>
      <c r="H17" s="51"/>
      <c r="I17" s="52" t="s">
        <v>49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157" t="s">
        <v>131</v>
      </c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49" t="s">
        <v>131</v>
      </c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57" t="s">
        <v>131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</row>
    <row r="18" spans="1:102" s="9" customFormat="1" ht="35.25" customHeight="1">
      <c r="A18" s="51"/>
      <c r="B18" s="51"/>
      <c r="C18" s="51"/>
      <c r="D18" s="51"/>
      <c r="E18" s="51"/>
      <c r="F18" s="51"/>
      <c r="G18" s="51"/>
      <c r="H18" s="51"/>
      <c r="I18" s="52" t="s">
        <v>50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157">
        <v>342631540.65</v>
      </c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49">
        <v>127600</v>
      </c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57">
        <f>AS18/BM18</f>
        <v>2685.2001618338554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8"/>
    </row>
    <row r="19" spans="1:102" s="9" customFormat="1" ht="35.25" customHeight="1">
      <c r="A19" s="51"/>
      <c r="B19" s="51"/>
      <c r="C19" s="51"/>
      <c r="D19" s="51"/>
      <c r="E19" s="51"/>
      <c r="F19" s="51"/>
      <c r="G19" s="51"/>
      <c r="H19" s="51"/>
      <c r="I19" s="52" t="s">
        <v>51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157" t="s">
        <v>131</v>
      </c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49" t="s">
        <v>131</v>
      </c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57" t="s">
        <v>131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8"/>
    </row>
    <row r="20" spans="1:102" s="9" customFormat="1" ht="114" customHeight="1">
      <c r="A20" s="51"/>
      <c r="B20" s="51"/>
      <c r="C20" s="51"/>
      <c r="D20" s="51"/>
      <c r="E20" s="51"/>
      <c r="F20" s="51"/>
      <c r="G20" s="51"/>
      <c r="H20" s="51"/>
      <c r="I20" s="52" t="s">
        <v>52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157">
        <v>329758350</v>
      </c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49">
        <v>109800</v>
      </c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57">
        <f>AS20/BM20</f>
        <v>3003.2636612021856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8"/>
    </row>
    <row r="21" spans="1:102" s="9" customFormat="1" ht="66" customHeight="1">
      <c r="A21" s="31"/>
      <c r="B21" s="31"/>
      <c r="C21" s="31"/>
      <c r="D21" s="31"/>
      <c r="E21" s="31"/>
      <c r="F21" s="31"/>
      <c r="G21" s="31"/>
      <c r="H21" s="31"/>
      <c r="I21" s="42" t="s">
        <v>53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157" t="s">
        <v>131</v>
      </c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49" t="s">
        <v>131</v>
      </c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57" t="s">
        <v>131</v>
      </c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8"/>
    </row>
    <row r="22" spans="1:102" s="9" customFormat="1" ht="66" customHeight="1">
      <c r="A22" s="46" t="s">
        <v>54</v>
      </c>
      <c r="B22" s="46"/>
      <c r="C22" s="46"/>
      <c r="D22" s="46"/>
      <c r="E22" s="46"/>
      <c r="F22" s="46"/>
      <c r="G22" s="46"/>
      <c r="H22" s="46"/>
      <c r="I22" s="47" t="s">
        <v>55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6"/>
    </row>
    <row r="23" spans="1:102" s="9" customFormat="1" ht="19.5" customHeight="1">
      <c r="A23" s="51"/>
      <c r="B23" s="51"/>
      <c r="C23" s="51"/>
      <c r="D23" s="51"/>
      <c r="E23" s="51"/>
      <c r="F23" s="51"/>
      <c r="G23" s="51"/>
      <c r="H23" s="51"/>
      <c r="I23" s="52" t="s">
        <v>10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157">
        <v>532960.62</v>
      </c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49">
        <f>BM13</f>
        <v>54900</v>
      </c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57">
        <f>AS23/BM23</f>
        <v>9.707843715846995</v>
      </c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8"/>
    </row>
    <row r="24" spans="1:102" s="9" customFormat="1" ht="19.5" customHeight="1">
      <c r="A24" s="31"/>
      <c r="B24" s="31"/>
      <c r="C24" s="31"/>
      <c r="D24" s="31"/>
      <c r="E24" s="31"/>
      <c r="F24" s="31"/>
      <c r="G24" s="31"/>
      <c r="H24" s="31"/>
      <c r="I24" s="42" t="s">
        <v>44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3"/>
      <c r="AS24" s="77" t="s">
        <v>131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50" t="s">
        <v>131</v>
      </c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77" t="s">
        <v>131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159"/>
    </row>
    <row r="25" spans="1:102" s="9" customFormat="1" ht="114" customHeight="1">
      <c r="A25" s="46" t="s">
        <v>56</v>
      </c>
      <c r="B25" s="46"/>
      <c r="C25" s="46"/>
      <c r="D25" s="46"/>
      <c r="E25" s="46"/>
      <c r="F25" s="46"/>
      <c r="G25" s="46"/>
      <c r="H25" s="46"/>
      <c r="I25" s="47" t="s">
        <v>57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6"/>
    </row>
    <row r="26" spans="1:102" s="9" customFormat="1" ht="19.5" customHeight="1">
      <c r="A26" s="51"/>
      <c r="B26" s="51"/>
      <c r="C26" s="51"/>
      <c r="D26" s="51"/>
      <c r="E26" s="51"/>
      <c r="F26" s="51"/>
      <c r="G26" s="51"/>
      <c r="H26" s="51"/>
      <c r="I26" s="52" t="s">
        <v>10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157">
        <v>95659.6</v>
      </c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49">
        <f>BM23</f>
        <v>54900</v>
      </c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57">
        <f>AS26/BM26</f>
        <v>1.742433515482696</v>
      </c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8"/>
    </row>
    <row r="27" spans="1:102" s="9" customFormat="1" ht="19.5" customHeight="1">
      <c r="A27" s="31"/>
      <c r="B27" s="31"/>
      <c r="C27" s="31"/>
      <c r="D27" s="31"/>
      <c r="E27" s="31"/>
      <c r="F27" s="31"/>
      <c r="G27" s="31"/>
      <c r="H27" s="31"/>
      <c r="I27" s="42" t="s">
        <v>44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77" t="s">
        <v>131</v>
      </c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50" t="s">
        <v>131</v>
      </c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77" t="s">
        <v>131</v>
      </c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159"/>
    </row>
    <row r="28" spans="1:102" s="9" customFormat="1" ht="207.75" customHeight="1">
      <c r="A28" s="46" t="s">
        <v>58</v>
      </c>
      <c r="B28" s="46"/>
      <c r="C28" s="46"/>
      <c r="D28" s="46"/>
      <c r="E28" s="46"/>
      <c r="F28" s="46"/>
      <c r="G28" s="46"/>
      <c r="H28" s="46"/>
      <c r="I28" s="47" t="s">
        <v>59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6"/>
    </row>
    <row r="29" spans="1:102" s="9" customFormat="1" ht="19.5" customHeight="1">
      <c r="A29" s="51"/>
      <c r="B29" s="51"/>
      <c r="C29" s="51"/>
      <c r="D29" s="51"/>
      <c r="E29" s="51"/>
      <c r="F29" s="51"/>
      <c r="G29" s="51"/>
      <c r="H29" s="51"/>
      <c r="I29" s="52" t="s">
        <v>10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157">
        <v>327975.77</v>
      </c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49">
        <f>BM26</f>
        <v>54900</v>
      </c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57">
        <f>AS29/BM29</f>
        <v>5.974057741347906</v>
      </c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8"/>
    </row>
    <row r="30" spans="1:102" s="9" customFormat="1" ht="19.5" customHeight="1">
      <c r="A30" s="31"/>
      <c r="B30" s="31"/>
      <c r="C30" s="31"/>
      <c r="D30" s="31"/>
      <c r="E30" s="31"/>
      <c r="F30" s="31"/>
      <c r="G30" s="31"/>
      <c r="H30" s="31"/>
      <c r="I30" s="42" t="s">
        <v>44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AS30" s="77" t="s">
        <v>131</v>
      </c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50" t="s">
        <v>131</v>
      </c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77" t="s">
        <v>131</v>
      </c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159"/>
    </row>
    <row r="31" ht="4.5" customHeight="1"/>
    <row r="32" spans="1:102" ht="27.75" customHeight="1">
      <c r="A32" s="36" t="s">
        <v>60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8"/>
  <sheetViews>
    <sheetView view="pageBreakPreview" zoomScaleSheetLayoutView="100" zoomScalePageLayoutView="0" workbookViewId="0" topLeftCell="A2">
      <selection activeCell="CD23" sqref="CD23:CX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1" customHeight="1"/>
    <row r="8" spans="1:102" s="4" customFormat="1" ht="18.75">
      <c r="A8" s="28" t="s">
        <v>62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9.75" customHeight="1">
      <c r="A9" s="29" t="s">
        <v>135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="10" customFormat="1" ht="15.75"/>
    <row r="11" s="3" customFormat="1" ht="16.5">
      <c r="CX11" s="11" t="s">
        <v>63</v>
      </c>
    </row>
    <row r="12" spans="1:102" s="8" customFormat="1" ht="80.25" customHeight="1">
      <c r="A12" s="58" t="s">
        <v>64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7" t="s">
        <v>136</v>
      </c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27" t="s">
        <v>137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9" customFormat="1" ht="36" customHeight="1">
      <c r="A13" s="46" t="s">
        <v>42</v>
      </c>
      <c r="B13" s="46"/>
      <c r="C13" s="46"/>
      <c r="D13" s="46"/>
      <c r="E13" s="46"/>
      <c r="F13" s="46"/>
      <c r="G13" s="46"/>
      <c r="H13" s="46"/>
      <c r="I13" s="48" t="s">
        <v>65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49">
        <f>BJ15+BJ16+BJ17+BJ18+BJ19+BJ30</f>
        <v>1286.52</v>
      </c>
      <c r="BK13" s="49">
        <v>21254.525999999998</v>
      </c>
      <c r="BL13" s="49">
        <v>21254.525999999998</v>
      </c>
      <c r="BM13" s="49">
        <v>21254.525999999998</v>
      </c>
      <c r="BN13" s="49">
        <v>21254.525999999998</v>
      </c>
      <c r="BO13" s="49">
        <v>21254.525999999998</v>
      </c>
      <c r="BP13" s="49">
        <v>21254.525999999998</v>
      </c>
      <c r="BQ13" s="49">
        <v>21254.525999999998</v>
      </c>
      <c r="BR13" s="49">
        <v>21254.525999999998</v>
      </c>
      <c r="BS13" s="49">
        <v>21254.525999999998</v>
      </c>
      <c r="BT13" s="49">
        <v>21254.525999999998</v>
      </c>
      <c r="BU13" s="49">
        <v>21254.525999999998</v>
      </c>
      <c r="BV13" s="49">
        <v>21254.525999999998</v>
      </c>
      <c r="BW13" s="49">
        <v>21254.525999999998</v>
      </c>
      <c r="BX13" s="49">
        <v>21254.525999999998</v>
      </c>
      <c r="BY13" s="49">
        <v>21254.525999999998</v>
      </c>
      <c r="BZ13" s="49">
        <v>21254.525999999998</v>
      </c>
      <c r="CA13" s="49">
        <v>21254.525999999998</v>
      </c>
      <c r="CB13" s="49">
        <v>21254.525999999998</v>
      </c>
      <c r="CC13" s="49">
        <v>21254.525999999998</v>
      </c>
      <c r="CD13" s="49">
        <f>CD15+CD16+CD17+CD18+CD19+CD30</f>
        <v>1371.43032</v>
      </c>
      <c r="CE13" s="49">
        <v>22614.815664</v>
      </c>
      <c r="CF13" s="49">
        <v>22614.815664</v>
      </c>
      <c r="CG13" s="49">
        <v>22614.815664</v>
      </c>
      <c r="CH13" s="49">
        <v>22614.815664</v>
      </c>
      <c r="CI13" s="49">
        <v>22614.815664</v>
      </c>
      <c r="CJ13" s="49">
        <v>22614.815664</v>
      </c>
      <c r="CK13" s="49">
        <v>22614.815664</v>
      </c>
      <c r="CL13" s="49">
        <v>22614.815664</v>
      </c>
      <c r="CM13" s="49">
        <v>22614.815664</v>
      </c>
      <c r="CN13" s="49">
        <v>22614.815664</v>
      </c>
      <c r="CO13" s="49">
        <v>22614.815664</v>
      </c>
      <c r="CP13" s="49">
        <v>22614.815664</v>
      </c>
      <c r="CQ13" s="49">
        <v>22614.815664</v>
      </c>
      <c r="CR13" s="49">
        <v>22614.815664</v>
      </c>
      <c r="CS13" s="49">
        <v>22614.815664</v>
      </c>
      <c r="CT13" s="49">
        <v>22614.815664</v>
      </c>
      <c r="CU13" s="49">
        <v>22614.815664</v>
      </c>
      <c r="CV13" s="49">
        <v>22614.815664</v>
      </c>
      <c r="CW13" s="49">
        <v>22614.815664</v>
      </c>
      <c r="CX13" s="50">
        <v>22614.815664</v>
      </c>
    </row>
    <row r="14" spans="1:102" s="9" customFormat="1" ht="21.75" customHeight="1">
      <c r="A14" s="51"/>
      <c r="B14" s="51"/>
      <c r="C14" s="51"/>
      <c r="D14" s="51"/>
      <c r="E14" s="51"/>
      <c r="F14" s="51"/>
      <c r="G14" s="51"/>
      <c r="H14" s="51"/>
      <c r="I14" s="73" t="s">
        <v>66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9" customFormat="1" ht="21.75" customHeight="1">
      <c r="A15" s="51"/>
      <c r="B15" s="51"/>
      <c r="C15" s="51"/>
      <c r="D15" s="51"/>
      <c r="E15" s="51"/>
      <c r="F15" s="51"/>
      <c r="G15" s="51"/>
      <c r="H15" s="51"/>
      <c r="I15" s="53" t="s">
        <v>67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54">
        <v>20.44</v>
      </c>
      <c r="BK15" s="54">
        <v>189.77504000000002</v>
      </c>
      <c r="BL15" s="54">
        <v>178.36</v>
      </c>
      <c r="BM15" s="54">
        <v>189.77504000000002</v>
      </c>
      <c r="BN15" s="54">
        <v>178.36</v>
      </c>
      <c r="BO15" s="54">
        <v>189.77504000000002</v>
      </c>
      <c r="BP15" s="54">
        <v>178.36</v>
      </c>
      <c r="BQ15" s="54">
        <v>189.77504000000002</v>
      </c>
      <c r="BR15" s="54">
        <v>178.36</v>
      </c>
      <c r="BS15" s="54">
        <v>189.77504000000002</v>
      </c>
      <c r="BT15" s="54">
        <v>178.36</v>
      </c>
      <c r="BU15" s="54">
        <v>189.77504000000002</v>
      </c>
      <c r="BV15" s="54">
        <v>178.36</v>
      </c>
      <c r="BW15" s="54">
        <v>189.77504000000002</v>
      </c>
      <c r="BX15" s="54">
        <v>178.36</v>
      </c>
      <c r="BY15" s="54">
        <v>189.77504000000002</v>
      </c>
      <c r="BZ15" s="54">
        <v>178.36</v>
      </c>
      <c r="CA15" s="54">
        <v>189.77504000000002</v>
      </c>
      <c r="CB15" s="54">
        <v>178.36</v>
      </c>
      <c r="CC15" s="54">
        <v>189.77504000000002</v>
      </c>
      <c r="CD15" s="54">
        <f>BJ15*1.066</f>
        <v>21.789040000000004</v>
      </c>
      <c r="CE15" s="54">
        <v>194.9248</v>
      </c>
      <c r="CF15" s="54">
        <v>194.9248</v>
      </c>
      <c r="CG15" s="54">
        <v>194.9248</v>
      </c>
      <c r="CH15" s="54">
        <v>194.9248</v>
      </c>
      <c r="CI15" s="54">
        <v>194.9248</v>
      </c>
      <c r="CJ15" s="54">
        <v>194.9248</v>
      </c>
      <c r="CK15" s="54">
        <v>194.9248</v>
      </c>
      <c r="CL15" s="54">
        <v>194.9248</v>
      </c>
      <c r="CM15" s="54">
        <v>194.9248</v>
      </c>
      <c r="CN15" s="54">
        <v>194.9248</v>
      </c>
      <c r="CO15" s="54">
        <v>194.9248</v>
      </c>
      <c r="CP15" s="54">
        <v>194.9248</v>
      </c>
      <c r="CQ15" s="54">
        <v>194.9248</v>
      </c>
      <c r="CR15" s="54">
        <v>194.9248</v>
      </c>
      <c r="CS15" s="54">
        <v>194.9248</v>
      </c>
      <c r="CT15" s="54">
        <v>194.9248</v>
      </c>
      <c r="CU15" s="54">
        <v>194.9248</v>
      </c>
      <c r="CV15" s="54">
        <v>194.9248</v>
      </c>
      <c r="CW15" s="54">
        <v>194.9248</v>
      </c>
      <c r="CX15" s="56">
        <v>194.9248</v>
      </c>
    </row>
    <row r="16" spans="1:102" s="9" customFormat="1" ht="21.75" customHeight="1">
      <c r="A16" s="51"/>
      <c r="B16" s="51"/>
      <c r="C16" s="51"/>
      <c r="D16" s="51"/>
      <c r="E16" s="51"/>
      <c r="F16" s="51"/>
      <c r="G16" s="51"/>
      <c r="H16" s="51"/>
      <c r="I16" s="53" t="s">
        <v>68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54">
        <v>5.98</v>
      </c>
      <c r="BK16" s="54">
        <v>100.63312</v>
      </c>
      <c r="BL16" s="54">
        <v>94.58</v>
      </c>
      <c r="BM16" s="54">
        <v>100.63312</v>
      </c>
      <c r="BN16" s="54">
        <v>94.58</v>
      </c>
      <c r="BO16" s="54">
        <v>100.63312</v>
      </c>
      <c r="BP16" s="54">
        <v>94.58</v>
      </c>
      <c r="BQ16" s="54">
        <v>100.63312</v>
      </c>
      <c r="BR16" s="54">
        <v>94.58</v>
      </c>
      <c r="BS16" s="54">
        <v>100.63312</v>
      </c>
      <c r="BT16" s="54">
        <v>94.58</v>
      </c>
      <c r="BU16" s="54">
        <v>100.63312</v>
      </c>
      <c r="BV16" s="54">
        <v>94.58</v>
      </c>
      <c r="BW16" s="54">
        <v>100.63312</v>
      </c>
      <c r="BX16" s="54">
        <v>94.58</v>
      </c>
      <c r="BY16" s="54">
        <v>100.63312</v>
      </c>
      <c r="BZ16" s="54">
        <v>94.58</v>
      </c>
      <c r="CA16" s="54">
        <v>100.63312</v>
      </c>
      <c r="CB16" s="54">
        <v>94.58</v>
      </c>
      <c r="CC16" s="54">
        <v>100.63312</v>
      </c>
      <c r="CD16" s="54">
        <f>BJ16*1.066</f>
        <v>6.374680000000001</v>
      </c>
      <c r="CE16" s="54">
        <v>194.9248</v>
      </c>
      <c r="CF16" s="54">
        <v>194.9248</v>
      </c>
      <c r="CG16" s="54">
        <v>194.9248</v>
      </c>
      <c r="CH16" s="54">
        <v>194.9248</v>
      </c>
      <c r="CI16" s="54">
        <v>194.9248</v>
      </c>
      <c r="CJ16" s="54">
        <v>194.9248</v>
      </c>
      <c r="CK16" s="54">
        <v>194.9248</v>
      </c>
      <c r="CL16" s="54">
        <v>194.9248</v>
      </c>
      <c r="CM16" s="54">
        <v>194.9248</v>
      </c>
      <c r="CN16" s="54">
        <v>194.9248</v>
      </c>
      <c r="CO16" s="54">
        <v>194.9248</v>
      </c>
      <c r="CP16" s="54">
        <v>194.9248</v>
      </c>
      <c r="CQ16" s="54">
        <v>194.9248</v>
      </c>
      <c r="CR16" s="54">
        <v>194.9248</v>
      </c>
      <c r="CS16" s="54">
        <v>194.9248</v>
      </c>
      <c r="CT16" s="54">
        <v>194.9248</v>
      </c>
      <c r="CU16" s="54">
        <v>194.9248</v>
      </c>
      <c r="CV16" s="54">
        <v>194.9248</v>
      </c>
      <c r="CW16" s="54">
        <v>194.9248</v>
      </c>
      <c r="CX16" s="56">
        <v>194.9248</v>
      </c>
    </row>
    <row r="17" spans="1:102" s="9" customFormat="1" ht="21.75" customHeight="1">
      <c r="A17" s="51"/>
      <c r="B17" s="51"/>
      <c r="C17" s="51"/>
      <c r="D17" s="51"/>
      <c r="E17" s="51"/>
      <c r="F17" s="51"/>
      <c r="G17" s="51"/>
      <c r="H17" s="51"/>
      <c r="I17" s="53" t="s">
        <v>69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54">
        <v>820.38</v>
      </c>
      <c r="BK17" s="54">
        <v>14153.328000000001</v>
      </c>
      <c r="BL17" s="54">
        <v>13302</v>
      </c>
      <c r="BM17" s="54">
        <v>14153.328000000001</v>
      </c>
      <c r="BN17" s="54">
        <v>13302</v>
      </c>
      <c r="BO17" s="54">
        <v>14153.328000000001</v>
      </c>
      <c r="BP17" s="54">
        <v>13302</v>
      </c>
      <c r="BQ17" s="54">
        <v>14153.328000000001</v>
      </c>
      <c r="BR17" s="54">
        <v>13302</v>
      </c>
      <c r="BS17" s="54">
        <v>14153.328000000001</v>
      </c>
      <c r="BT17" s="54">
        <v>13302</v>
      </c>
      <c r="BU17" s="54">
        <v>14153.328000000001</v>
      </c>
      <c r="BV17" s="54">
        <v>13302</v>
      </c>
      <c r="BW17" s="54">
        <v>14153.328000000001</v>
      </c>
      <c r="BX17" s="54">
        <v>13302</v>
      </c>
      <c r="BY17" s="54">
        <v>14153.328000000001</v>
      </c>
      <c r="BZ17" s="54">
        <v>13302</v>
      </c>
      <c r="CA17" s="54">
        <v>14153.328000000001</v>
      </c>
      <c r="CB17" s="54">
        <v>13302</v>
      </c>
      <c r="CC17" s="54">
        <v>14153.328000000001</v>
      </c>
      <c r="CD17" s="54">
        <f>BJ17*1.066</f>
        <v>874.52508</v>
      </c>
      <c r="CE17" s="54">
        <v>194.9248</v>
      </c>
      <c r="CF17" s="54">
        <v>194.9248</v>
      </c>
      <c r="CG17" s="54">
        <v>194.9248</v>
      </c>
      <c r="CH17" s="54">
        <v>194.9248</v>
      </c>
      <c r="CI17" s="54">
        <v>194.9248</v>
      </c>
      <c r="CJ17" s="54">
        <v>194.9248</v>
      </c>
      <c r="CK17" s="54">
        <v>194.9248</v>
      </c>
      <c r="CL17" s="54">
        <v>194.9248</v>
      </c>
      <c r="CM17" s="54">
        <v>194.9248</v>
      </c>
      <c r="CN17" s="54">
        <v>194.9248</v>
      </c>
      <c r="CO17" s="54">
        <v>194.9248</v>
      </c>
      <c r="CP17" s="54">
        <v>194.9248</v>
      </c>
      <c r="CQ17" s="54">
        <v>194.9248</v>
      </c>
      <c r="CR17" s="54">
        <v>194.9248</v>
      </c>
      <c r="CS17" s="54">
        <v>194.9248</v>
      </c>
      <c r="CT17" s="54">
        <v>194.9248</v>
      </c>
      <c r="CU17" s="54">
        <v>194.9248</v>
      </c>
      <c r="CV17" s="54">
        <v>194.9248</v>
      </c>
      <c r="CW17" s="54">
        <v>194.9248</v>
      </c>
      <c r="CX17" s="56">
        <v>194.9248</v>
      </c>
    </row>
    <row r="18" spans="1:102" s="9" customFormat="1" ht="21.75" customHeight="1">
      <c r="A18" s="51"/>
      <c r="B18" s="51"/>
      <c r="C18" s="51"/>
      <c r="D18" s="51"/>
      <c r="E18" s="51"/>
      <c r="F18" s="51"/>
      <c r="G18" s="51"/>
      <c r="H18" s="51"/>
      <c r="I18" s="53" t="s">
        <v>70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54">
        <v>248.58</v>
      </c>
      <c r="BK18" s="54">
        <v>4288.4583840000005</v>
      </c>
      <c r="BL18" s="54">
        <v>4030.506</v>
      </c>
      <c r="BM18" s="54">
        <v>4288.4583840000005</v>
      </c>
      <c r="BN18" s="54">
        <v>4030.506</v>
      </c>
      <c r="BO18" s="54">
        <v>4288.4583840000005</v>
      </c>
      <c r="BP18" s="54">
        <v>4030.506</v>
      </c>
      <c r="BQ18" s="54">
        <v>4288.4583840000005</v>
      </c>
      <c r="BR18" s="54">
        <v>4030.506</v>
      </c>
      <c r="BS18" s="54">
        <v>4288.4583840000005</v>
      </c>
      <c r="BT18" s="54">
        <v>4030.506</v>
      </c>
      <c r="BU18" s="54">
        <v>4288.4583840000005</v>
      </c>
      <c r="BV18" s="54">
        <v>4030.506</v>
      </c>
      <c r="BW18" s="54">
        <v>4288.4583840000005</v>
      </c>
      <c r="BX18" s="54">
        <v>4030.506</v>
      </c>
      <c r="BY18" s="54">
        <v>4288.4583840000005</v>
      </c>
      <c r="BZ18" s="54">
        <v>4030.506</v>
      </c>
      <c r="CA18" s="54">
        <v>4288.4583840000005</v>
      </c>
      <c r="CB18" s="54">
        <v>4030.506</v>
      </c>
      <c r="CC18" s="54">
        <v>4288.4583840000005</v>
      </c>
      <c r="CD18" s="54">
        <f>BJ18*1.066</f>
        <v>264.98628</v>
      </c>
      <c r="CE18" s="54">
        <v>194.9248</v>
      </c>
      <c r="CF18" s="54">
        <v>194.9248</v>
      </c>
      <c r="CG18" s="54">
        <v>194.9248</v>
      </c>
      <c r="CH18" s="54">
        <v>194.9248</v>
      </c>
      <c r="CI18" s="54">
        <v>194.9248</v>
      </c>
      <c r="CJ18" s="54">
        <v>194.9248</v>
      </c>
      <c r="CK18" s="54">
        <v>194.9248</v>
      </c>
      <c r="CL18" s="54">
        <v>194.9248</v>
      </c>
      <c r="CM18" s="54">
        <v>194.9248</v>
      </c>
      <c r="CN18" s="54">
        <v>194.9248</v>
      </c>
      <c r="CO18" s="54">
        <v>194.9248</v>
      </c>
      <c r="CP18" s="54">
        <v>194.9248</v>
      </c>
      <c r="CQ18" s="54">
        <v>194.9248</v>
      </c>
      <c r="CR18" s="54">
        <v>194.9248</v>
      </c>
      <c r="CS18" s="54">
        <v>194.9248</v>
      </c>
      <c r="CT18" s="54">
        <v>194.9248</v>
      </c>
      <c r="CU18" s="54">
        <v>194.9248</v>
      </c>
      <c r="CV18" s="54">
        <v>194.9248</v>
      </c>
      <c r="CW18" s="54">
        <v>194.9248</v>
      </c>
      <c r="CX18" s="56">
        <v>194.9248</v>
      </c>
    </row>
    <row r="19" spans="1:102" s="9" customFormat="1" ht="21.75" customHeight="1">
      <c r="A19" s="51"/>
      <c r="B19" s="51"/>
      <c r="C19" s="51"/>
      <c r="D19" s="51"/>
      <c r="E19" s="51"/>
      <c r="F19" s="51"/>
      <c r="G19" s="51"/>
      <c r="H19" s="51"/>
      <c r="I19" s="53" t="s">
        <v>71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54">
        <f>BJ21+BJ22+BJ23</f>
        <v>143.20999999999998</v>
      </c>
      <c r="BK19" s="54">
        <v>3343.17312</v>
      </c>
      <c r="BL19" s="54">
        <v>3142.08</v>
      </c>
      <c r="BM19" s="54">
        <v>3343.17312</v>
      </c>
      <c r="BN19" s="54">
        <v>3142.08</v>
      </c>
      <c r="BO19" s="54">
        <v>3343.17312</v>
      </c>
      <c r="BP19" s="54">
        <v>3142.08</v>
      </c>
      <c r="BQ19" s="54">
        <v>3343.17312</v>
      </c>
      <c r="BR19" s="54">
        <v>3142.08</v>
      </c>
      <c r="BS19" s="54">
        <v>3343.17312</v>
      </c>
      <c r="BT19" s="54">
        <v>3142.08</v>
      </c>
      <c r="BU19" s="54">
        <v>3343.17312</v>
      </c>
      <c r="BV19" s="54">
        <v>3142.08</v>
      </c>
      <c r="BW19" s="54">
        <v>3343.17312</v>
      </c>
      <c r="BX19" s="54">
        <v>3142.08</v>
      </c>
      <c r="BY19" s="54">
        <v>3343.17312</v>
      </c>
      <c r="BZ19" s="54">
        <v>3142.08</v>
      </c>
      <c r="CA19" s="54">
        <v>3343.17312</v>
      </c>
      <c r="CB19" s="54">
        <v>3142.08</v>
      </c>
      <c r="CC19" s="54">
        <v>3343.17312</v>
      </c>
      <c r="CD19" s="54">
        <f>CD21+CD22+CD23</f>
        <v>152.66186000000002</v>
      </c>
      <c r="CE19" s="54">
        <v>3343.17312</v>
      </c>
      <c r="CF19" s="54">
        <v>3343.17312</v>
      </c>
      <c r="CG19" s="54">
        <v>3343.17312</v>
      </c>
      <c r="CH19" s="54">
        <v>3343.17312</v>
      </c>
      <c r="CI19" s="54">
        <v>3343.17312</v>
      </c>
      <c r="CJ19" s="54">
        <v>3343.17312</v>
      </c>
      <c r="CK19" s="54">
        <v>3343.17312</v>
      </c>
      <c r="CL19" s="54">
        <v>3343.17312</v>
      </c>
      <c r="CM19" s="54">
        <v>3343.17312</v>
      </c>
      <c r="CN19" s="54">
        <v>3343.17312</v>
      </c>
      <c r="CO19" s="54">
        <v>3343.17312</v>
      </c>
      <c r="CP19" s="54">
        <v>3343.17312</v>
      </c>
      <c r="CQ19" s="54">
        <v>3343.17312</v>
      </c>
      <c r="CR19" s="54">
        <v>3343.17312</v>
      </c>
      <c r="CS19" s="54">
        <v>3343.17312</v>
      </c>
      <c r="CT19" s="54">
        <v>3343.17312</v>
      </c>
      <c r="CU19" s="54">
        <v>3343.17312</v>
      </c>
      <c r="CV19" s="54">
        <v>3343.17312</v>
      </c>
      <c r="CW19" s="54">
        <v>3343.17312</v>
      </c>
      <c r="CX19" s="56">
        <v>3343.17312</v>
      </c>
    </row>
    <row r="20" spans="1:102" s="9" customFormat="1" ht="21.75" customHeight="1">
      <c r="A20" s="51"/>
      <c r="B20" s="51"/>
      <c r="C20" s="51"/>
      <c r="D20" s="51"/>
      <c r="E20" s="51"/>
      <c r="F20" s="51"/>
      <c r="G20" s="51"/>
      <c r="H20" s="51"/>
      <c r="I20" s="53" t="s">
        <v>72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9" customFormat="1" ht="36.75" customHeight="1">
      <c r="A21" s="51"/>
      <c r="B21" s="51"/>
      <c r="C21" s="51"/>
      <c r="D21" s="51"/>
      <c r="E21" s="51"/>
      <c r="F21" s="51"/>
      <c r="G21" s="51"/>
      <c r="H21" s="51"/>
      <c r="I21" s="63" t="s">
        <v>73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54">
        <v>21.08</v>
      </c>
      <c r="BK21" s="54">
        <v>1192</v>
      </c>
      <c r="BL21" s="54">
        <v>1192</v>
      </c>
      <c r="BM21" s="54">
        <v>1192</v>
      </c>
      <c r="BN21" s="54">
        <v>1192</v>
      </c>
      <c r="BO21" s="54">
        <v>1192</v>
      </c>
      <c r="BP21" s="54">
        <v>1192</v>
      </c>
      <c r="BQ21" s="54">
        <v>1192</v>
      </c>
      <c r="BR21" s="54">
        <v>1192</v>
      </c>
      <c r="BS21" s="54">
        <v>1192</v>
      </c>
      <c r="BT21" s="54">
        <v>1192</v>
      </c>
      <c r="BU21" s="54">
        <v>1192</v>
      </c>
      <c r="BV21" s="54">
        <v>1192</v>
      </c>
      <c r="BW21" s="54">
        <v>1192</v>
      </c>
      <c r="BX21" s="54">
        <v>1192</v>
      </c>
      <c r="BY21" s="54">
        <v>1192</v>
      </c>
      <c r="BZ21" s="54">
        <v>1192</v>
      </c>
      <c r="CA21" s="54">
        <v>1192</v>
      </c>
      <c r="CB21" s="54">
        <v>1192</v>
      </c>
      <c r="CC21" s="54">
        <v>1192</v>
      </c>
      <c r="CD21" s="54">
        <f>BJ21*1.066</f>
        <v>22.47128</v>
      </c>
      <c r="CE21" s="54">
        <v>194.9248</v>
      </c>
      <c r="CF21" s="54">
        <v>194.9248</v>
      </c>
      <c r="CG21" s="54">
        <v>194.9248</v>
      </c>
      <c r="CH21" s="54">
        <v>194.9248</v>
      </c>
      <c r="CI21" s="54">
        <v>194.9248</v>
      </c>
      <c r="CJ21" s="54">
        <v>194.9248</v>
      </c>
      <c r="CK21" s="54">
        <v>194.9248</v>
      </c>
      <c r="CL21" s="54">
        <v>194.9248</v>
      </c>
      <c r="CM21" s="54">
        <v>194.9248</v>
      </c>
      <c r="CN21" s="54">
        <v>194.9248</v>
      </c>
      <c r="CO21" s="54">
        <v>194.9248</v>
      </c>
      <c r="CP21" s="54">
        <v>194.9248</v>
      </c>
      <c r="CQ21" s="54">
        <v>194.9248</v>
      </c>
      <c r="CR21" s="54">
        <v>194.9248</v>
      </c>
      <c r="CS21" s="54">
        <v>194.9248</v>
      </c>
      <c r="CT21" s="54">
        <v>194.9248</v>
      </c>
      <c r="CU21" s="54">
        <v>194.9248</v>
      </c>
      <c r="CV21" s="54">
        <v>194.9248</v>
      </c>
      <c r="CW21" s="54">
        <v>194.9248</v>
      </c>
      <c r="CX21" s="56">
        <v>194.9248</v>
      </c>
    </row>
    <row r="22" spans="1:102" s="9" customFormat="1" ht="54" customHeight="1">
      <c r="A22" s="51"/>
      <c r="B22" s="51"/>
      <c r="C22" s="51"/>
      <c r="D22" s="51"/>
      <c r="E22" s="51"/>
      <c r="F22" s="51"/>
      <c r="G22" s="51"/>
      <c r="H22" s="51"/>
      <c r="I22" s="63" t="s">
        <v>74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6">
        <v>0</v>
      </c>
    </row>
    <row r="23" spans="1:102" s="9" customFormat="1" ht="36.75" customHeight="1">
      <c r="A23" s="51"/>
      <c r="B23" s="51"/>
      <c r="C23" s="51"/>
      <c r="D23" s="51"/>
      <c r="E23" s="51"/>
      <c r="F23" s="51"/>
      <c r="G23" s="51"/>
      <c r="H23" s="51"/>
      <c r="I23" s="63" t="s">
        <v>75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54">
        <f>BJ25+BJ26+BJ27+BJ28+BJ29</f>
        <v>122.13</v>
      </c>
      <c r="BK23" s="54">
        <v>1950.08</v>
      </c>
      <c r="BL23" s="54">
        <v>1950.08</v>
      </c>
      <c r="BM23" s="54">
        <v>1950.08</v>
      </c>
      <c r="BN23" s="54">
        <v>1950.08</v>
      </c>
      <c r="BO23" s="54">
        <v>1950.08</v>
      </c>
      <c r="BP23" s="54">
        <v>1950.08</v>
      </c>
      <c r="BQ23" s="54">
        <v>1950.08</v>
      </c>
      <c r="BR23" s="54">
        <v>1950.08</v>
      </c>
      <c r="BS23" s="54">
        <v>1950.08</v>
      </c>
      <c r="BT23" s="54">
        <v>1950.08</v>
      </c>
      <c r="BU23" s="54">
        <v>1950.08</v>
      </c>
      <c r="BV23" s="54">
        <v>1950.08</v>
      </c>
      <c r="BW23" s="54">
        <v>1950.08</v>
      </c>
      <c r="BX23" s="54">
        <v>1950.08</v>
      </c>
      <c r="BY23" s="54">
        <v>1950.08</v>
      </c>
      <c r="BZ23" s="54">
        <v>1950.08</v>
      </c>
      <c r="CA23" s="54">
        <v>1950.08</v>
      </c>
      <c r="CB23" s="54">
        <v>1950.08</v>
      </c>
      <c r="CC23" s="54">
        <v>1950.08</v>
      </c>
      <c r="CD23" s="54">
        <f>CD25+CD26+CD27+CD28+CD29</f>
        <v>130.19058</v>
      </c>
      <c r="CE23" s="54">
        <v>2074.88512</v>
      </c>
      <c r="CF23" s="54">
        <v>2074.88512</v>
      </c>
      <c r="CG23" s="54">
        <v>2074.88512</v>
      </c>
      <c r="CH23" s="54">
        <v>2074.88512</v>
      </c>
      <c r="CI23" s="54">
        <v>2074.88512</v>
      </c>
      <c r="CJ23" s="54">
        <v>2074.88512</v>
      </c>
      <c r="CK23" s="54">
        <v>2074.88512</v>
      </c>
      <c r="CL23" s="54">
        <v>2074.88512</v>
      </c>
      <c r="CM23" s="54">
        <v>2074.88512</v>
      </c>
      <c r="CN23" s="54">
        <v>2074.88512</v>
      </c>
      <c r="CO23" s="54">
        <v>2074.88512</v>
      </c>
      <c r="CP23" s="54">
        <v>2074.88512</v>
      </c>
      <c r="CQ23" s="54">
        <v>2074.88512</v>
      </c>
      <c r="CR23" s="54">
        <v>2074.88512</v>
      </c>
      <c r="CS23" s="54">
        <v>2074.88512</v>
      </c>
      <c r="CT23" s="54">
        <v>2074.88512</v>
      </c>
      <c r="CU23" s="54">
        <v>2074.88512</v>
      </c>
      <c r="CV23" s="54">
        <v>2074.88512</v>
      </c>
      <c r="CW23" s="54">
        <v>2074.88512</v>
      </c>
      <c r="CX23" s="56">
        <v>2074.88512</v>
      </c>
    </row>
    <row r="24" spans="1:102" s="9" customFormat="1" ht="21.75" customHeight="1">
      <c r="A24" s="51"/>
      <c r="B24" s="51"/>
      <c r="C24" s="51"/>
      <c r="D24" s="51"/>
      <c r="E24" s="51"/>
      <c r="F24" s="51"/>
      <c r="G24" s="51"/>
      <c r="H24" s="51"/>
      <c r="I24" s="63" t="s">
        <v>66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9" customFormat="1" ht="21.75" customHeight="1">
      <c r="A25" s="51"/>
      <c r="B25" s="51"/>
      <c r="C25" s="51"/>
      <c r="D25" s="51"/>
      <c r="E25" s="51"/>
      <c r="F25" s="51"/>
      <c r="G25" s="51"/>
      <c r="H25" s="51"/>
      <c r="I25" s="70" t="s">
        <v>76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54">
        <v>7.47</v>
      </c>
      <c r="BK25" s="54">
        <v>183.2</v>
      </c>
      <c r="BL25" s="54">
        <v>183.2</v>
      </c>
      <c r="BM25" s="54">
        <v>183.2</v>
      </c>
      <c r="BN25" s="54">
        <v>183.2</v>
      </c>
      <c r="BO25" s="54">
        <v>183.2</v>
      </c>
      <c r="BP25" s="54">
        <v>183.2</v>
      </c>
      <c r="BQ25" s="54">
        <v>183.2</v>
      </c>
      <c r="BR25" s="54">
        <v>183.2</v>
      </c>
      <c r="BS25" s="54">
        <v>183.2</v>
      </c>
      <c r="BT25" s="54">
        <v>183.2</v>
      </c>
      <c r="BU25" s="54">
        <v>183.2</v>
      </c>
      <c r="BV25" s="54">
        <v>183.2</v>
      </c>
      <c r="BW25" s="54">
        <v>183.2</v>
      </c>
      <c r="BX25" s="54">
        <v>183.2</v>
      </c>
      <c r="BY25" s="54">
        <v>183.2</v>
      </c>
      <c r="BZ25" s="54">
        <v>183.2</v>
      </c>
      <c r="CA25" s="54">
        <v>183.2</v>
      </c>
      <c r="CB25" s="54">
        <v>183.2</v>
      </c>
      <c r="CC25" s="54">
        <v>183.2</v>
      </c>
      <c r="CD25" s="54">
        <f>BJ25*1.066</f>
        <v>7.96302</v>
      </c>
      <c r="CE25" s="54">
        <v>194.9248</v>
      </c>
      <c r="CF25" s="54">
        <v>194.9248</v>
      </c>
      <c r="CG25" s="54">
        <v>194.9248</v>
      </c>
      <c r="CH25" s="54">
        <v>194.9248</v>
      </c>
      <c r="CI25" s="54">
        <v>194.9248</v>
      </c>
      <c r="CJ25" s="54">
        <v>194.9248</v>
      </c>
      <c r="CK25" s="54">
        <v>194.9248</v>
      </c>
      <c r="CL25" s="54">
        <v>194.9248</v>
      </c>
      <c r="CM25" s="54">
        <v>194.9248</v>
      </c>
      <c r="CN25" s="54">
        <v>194.9248</v>
      </c>
      <c r="CO25" s="54">
        <v>194.9248</v>
      </c>
      <c r="CP25" s="54">
        <v>194.9248</v>
      </c>
      <c r="CQ25" s="54">
        <v>194.9248</v>
      </c>
      <c r="CR25" s="54">
        <v>194.9248</v>
      </c>
      <c r="CS25" s="54">
        <v>194.9248</v>
      </c>
      <c r="CT25" s="54">
        <v>194.9248</v>
      </c>
      <c r="CU25" s="54">
        <v>194.9248</v>
      </c>
      <c r="CV25" s="54">
        <v>194.9248</v>
      </c>
      <c r="CW25" s="54">
        <v>194.9248</v>
      </c>
      <c r="CX25" s="56">
        <v>194.9248</v>
      </c>
    </row>
    <row r="26" spans="1:102" s="9" customFormat="1" ht="36" customHeight="1">
      <c r="A26" s="51"/>
      <c r="B26" s="51"/>
      <c r="C26" s="51"/>
      <c r="D26" s="51"/>
      <c r="E26" s="51"/>
      <c r="F26" s="51"/>
      <c r="G26" s="51"/>
      <c r="H26" s="51"/>
      <c r="I26" s="70" t="s">
        <v>77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54">
        <v>13.5</v>
      </c>
      <c r="BK26" s="54">
        <v>203.4</v>
      </c>
      <c r="BL26" s="54">
        <v>203.4</v>
      </c>
      <c r="BM26" s="54">
        <v>203.4</v>
      </c>
      <c r="BN26" s="54">
        <v>203.4</v>
      </c>
      <c r="BO26" s="54">
        <v>203.4</v>
      </c>
      <c r="BP26" s="54">
        <v>203.4</v>
      </c>
      <c r="BQ26" s="54">
        <v>203.4</v>
      </c>
      <c r="BR26" s="54">
        <v>203.4</v>
      </c>
      <c r="BS26" s="54">
        <v>203.4</v>
      </c>
      <c r="BT26" s="54">
        <v>203.4</v>
      </c>
      <c r="BU26" s="54">
        <v>203.4</v>
      </c>
      <c r="BV26" s="54">
        <v>203.4</v>
      </c>
      <c r="BW26" s="54">
        <v>203.4</v>
      </c>
      <c r="BX26" s="54">
        <v>203.4</v>
      </c>
      <c r="BY26" s="54">
        <v>203.4</v>
      </c>
      <c r="BZ26" s="54">
        <v>203.4</v>
      </c>
      <c r="CA26" s="54">
        <v>203.4</v>
      </c>
      <c r="CB26" s="54">
        <v>203.4</v>
      </c>
      <c r="CC26" s="54">
        <v>203.4</v>
      </c>
      <c r="CD26" s="54">
        <f>BJ26*1.066</f>
        <v>14.391</v>
      </c>
      <c r="CE26" s="54">
        <v>194.9248</v>
      </c>
      <c r="CF26" s="54">
        <v>194.9248</v>
      </c>
      <c r="CG26" s="54">
        <v>194.9248</v>
      </c>
      <c r="CH26" s="54">
        <v>194.9248</v>
      </c>
      <c r="CI26" s="54">
        <v>194.9248</v>
      </c>
      <c r="CJ26" s="54">
        <v>194.9248</v>
      </c>
      <c r="CK26" s="54">
        <v>194.9248</v>
      </c>
      <c r="CL26" s="54">
        <v>194.9248</v>
      </c>
      <c r="CM26" s="54">
        <v>194.9248</v>
      </c>
      <c r="CN26" s="54">
        <v>194.9248</v>
      </c>
      <c r="CO26" s="54">
        <v>194.9248</v>
      </c>
      <c r="CP26" s="54">
        <v>194.9248</v>
      </c>
      <c r="CQ26" s="54">
        <v>194.9248</v>
      </c>
      <c r="CR26" s="54">
        <v>194.9248</v>
      </c>
      <c r="CS26" s="54">
        <v>194.9248</v>
      </c>
      <c r="CT26" s="54">
        <v>194.9248</v>
      </c>
      <c r="CU26" s="54">
        <v>194.9248</v>
      </c>
      <c r="CV26" s="54">
        <v>194.9248</v>
      </c>
      <c r="CW26" s="54">
        <v>194.9248</v>
      </c>
      <c r="CX26" s="56">
        <v>194.9248</v>
      </c>
    </row>
    <row r="27" spans="1:102" s="9" customFormat="1" ht="54" customHeight="1">
      <c r="A27" s="51"/>
      <c r="B27" s="51"/>
      <c r="C27" s="51"/>
      <c r="D27" s="51"/>
      <c r="E27" s="51"/>
      <c r="F27" s="51"/>
      <c r="G27" s="51"/>
      <c r="H27" s="51"/>
      <c r="I27" s="70" t="s">
        <v>78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54">
        <v>48.25</v>
      </c>
      <c r="BK27" s="54">
        <v>720.96</v>
      </c>
      <c r="BL27" s="54">
        <v>720.96</v>
      </c>
      <c r="BM27" s="54">
        <v>720.96</v>
      </c>
      <c r="BN27" s="54">
        <v>720.96</v>
      </c>
      <c r="BO27" s="54">
        <v>720.96</v>
      </c>
      <c r="BP27" s="54">
        <v>720.96</v>
      </c>
      <c r="BQ27" s="54">
        <v>720.96</v>
      </c>
      <c r="BR27" s="54">
        <v>720.96</v>
      </c>
      <c r="BS27" s="54">
        <v>720.96</v>
      </c>
      <c r="BT27" s="54">
        <v>720.96</v>
      </c>
      <c r="BU27" s="54">
        <v>720.96</v>
      </c>
      <c r="BV27" s="54">
        <v>720.96</v>
      </c>
      <c r="BW27" s="54">
        <v>720.96</v>
      </c>
      <c r="BX27" s="54">
        <v>720.96</v>
      </c>
      <c r="BY27" s="54">
        <v>720.96</v>
      </c>
      <c r="BZ27" s="54">
        <v>720.96</v>
      </c>
      <c r="CA27" s="54">
        <v>720.96</v>
      </c>
      <c r="CB27" s="54">
        <v>720.96</v>
      </c>
      <c r="CC27" s="54">
        <v>720.96</v>
      </c>
      <c r="CD27" s="54">
        <f>BJ27*1.066</f>
        <v>51.4345</v>
      </c>
      <c r="CE27" s="54">
        <v>194.9248</v>
      </c>
      <c r="CF27" s="54">
        <v>194.9248</v>
      </c>
      <c r="CG27" s="54">
        <v>194.9248</v>
      </c>
      <c r="CH27" s="54">
        <v>194.9248</v>
      </c>
      <c r="CI27" s="54">
        <v>194.9248</v>
      </c>
      <c r="CJ27" s="54">
        <v>194.9248</v>
      </c>
      <c r="CK27" s="54">
        <v>194.9248</v>
      </c>
      <c r="CL27" s="54">
        <v>194.9248</v>
      </c>
      <c r="CM27" s="54">
        <v>194.9248</v>
      </c>
      <c r="CN27" s="54">
        <v>194.9248</v>
      </c>
      <c r="CO27" s="54">
        <v>194.9248</v>
      </c>
      <c r="CP27" s="54">
        <v>194.9248</v>
      </c>
      <c r="CQ27" s="54">
        <v>194.9248</v>
      </c>
      <c r="CR27" s="54">
        <v>194.9248</v>
      </c>
      <c r="CS27" s="54">
        <v>194.9248</v>
      </c>
      <c r="CT27" s="54">
        <v>194.9248</v>
      </c>
      <c r="CU27" s="54">
        <v>194.9248</v>
      </c>
      <c r="CV27" s="54">
        <v>194.9248</v>
      </c>
      <c r="CW27" s="54">
        <v>194.9248</v>
      </c>
      <c r="CX27" s="56">
        <v>194.9248</v>
      </c>
    </row>
    <row r="28" spans="1:102" s="9" customFormat="1" ht="22.5" customHeight="1">
      <c r="A28" s="51"/>
      <c r="B28" s="51"/>
      <c r="C28" s="51"/>
      <c r="D28" s="51"/>
      <c r="E28" s="51"/>
      <c r="F28" s="51"/>
      <c r="G28" s="51"/>
      <c r="H28" s="51"/>
      <c r="I28" s="70" t="s">
        <v>79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54">
        <v>41.04</v>
      </c>
      <c r="BK28" s="54">
        <v>670.28</v>
      </c>
      <c r="BL28" s="54">
        <v>670.28</v>
      </c>
      <c r="BM28" s="54">
        <v>670.28</v>
      </c>
      <c r="BN28" s="54">
        <v>670.28</v>
      </c>
      <c r="BO28" s="54">
        <v>670.28</v>
      </c>
      <c r="BP28" s="54">
        <v>670.28</v>
      </c>
      <c r="BQ28" s="54">
        <v>670.28</v>
      </c>
      <c r="BR28" s="54">
        <v>670.28</v>
      </c>
      <c r="BS28" s="54">
        <v>670.28</v>
      </c>
      <c r="BT28" s="54">
        <v>670.28</v>
      </c>
      <c r="BU28" s="54">
        <v>670.28</v>
      </c>
      <c r="BV28" s="54">
        <v>670.28</v>
      </c>
      <c r="BW28" s="54">
        <v>670.28</v>
      </c>
      <c r="BX28" s="54">
        <v>670.28</v>
      </c>
      <c r="BY28" s="54">
        <v>670.28</v>
      </c>
      <c r="BZ28" s="54">
        <v>670.28</v>
      </c>
      <c r="CA28" s="54">
        <v>670.28</v>
      </c>
      <c r="CB28" s="54">
        <v>670.28</v>
      </c>
      <c r="CC28" s="54">
        <v>670.28</v>
      </c>
      <c r="CD28" s="54">
        <f>BJ28*1.066</f>
        <v>43.74864</v>
      </c>
      <c r="CE28" s="54">
        <v>194.9248</v>
      </c>
      <c r="CF28" s="54">
        <v>194.9248</v>
      </c>
      <c r="CG28" s="54">
        <v>194.9248</v>
      </c>
      <c r="CH28" s="54">
        <v>194.9248</v>
      </c>
      <c r="CI28" s="54">
        <v>194.9248</v>
      </c>
      <c r="CJ28" s="54">
        <v>194.9248</v>
      </c>
      <c r="CK28" s="54">
        <v>194.9248</v>
      </c>
      <c r="CL28" s="54">
        <v>194.9248</v>
      </c>
      <c r="CM28" s="54">
        <v>194.9248</v>
      </c>
      <c r="CN28" s="54">
        <v>194.9248</v>
      </c>
      <c r="CO28" s="54">
        <v>194.9248</v>
      </c>
      <c r="CP28" s="54">
        <v>194.9248</v>
      </c>
      <c r="CQ28" s="54">
        <v>194.9248</v>
      </c>
      <c r="CR28" s="54">
        <v>194.9248</v>
      </c>
      <c r="CS28" s="54">
        <v>194.9248</v>
      </c>
      <c r="CT28" s="54">
        <v>194.9248</v>
      </c>
      <c r="CU28" s="54">
        <v>194.9248</v>
      </c>
      <c r="CV28" s="54">
        <v>194.9248</v>
      </c>
      <c r="CW28" s="54">
        <v>194.9248</v>
      </c>
      <c r="CX28" s="56">
        <v>194.9248</v>
      </c>
    </row>
    <row r="29" spans="1:102" s="9" customFormat="1" ht="36.75" customHeight="1">
      <c r="A29" s="51"/>
      <c r="B29" s="51"/>
      <c r="C29" s="51"/>
      <c r="D29" s="51"/>
      <c r="E29" s="51"/>
      <c r="F29" s="51"/>
      <c r="G29" s="51"/>
      <c r="H29" s="51"/>
      <c r="I29" s="70" t="s">
        <v>80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54">
        <v>11.87</v>
      </c>
      <c r="BK29" s="54">
        <v>172.24</v>
      </c>
      <c r="BL29" s="54">
        <v>172.24</v>
      </c>
      <c r="BM29" s="54">
        <v>172.24</v>
      </c>
      <c r="BN29" s="54">
        <v>172.24</v>
      </c>
      <c r="BO29" s="54">
        <v>172.24</v>
      </c>
      <c r="BP29" s="54">
        <v>172.24</v>
      </c>
      <c r="BQ29" s="54">
        <v>172.24</v>
      </c>
      <c r="BR29" s="54">
        <v>172.24</v>
      </c>
      <c r="BS29" s="54">
        <v>172.24</v>
      </c>
      <c r="BT29" s="54">
        <v>172.24</v>
      </c>
      <c r="BU29" s="54">
        <v>172.24</v>
      </c>
      <c r="BV29" s="54">
        <v>172.24</v>
      </c>
      <c r="BW29" s="54">
        <v>172.24</v>
      </c>
      <c r="BX29" s="54">
        <v>172.24</v>
      </c>
      <c r="BY29" s="54">
        <v>172.24</v>
      </c>
      <c r="BZ29" s="54">
        <v>172.24</v>
      </c>
      <c r="CA29" s="54">
        <v>172.24</v>
      </c>
      <c r="CB29" s="54">
        <v>172.24</v>
      </c>
      <c r="CC29" s="54">
        <v>172.24</v>
      </c>
      <c r="CD29" s="54">
        <f>BJ29*1.066</f>
        <v>12.65342</v>
      </c>
      <c r="CE29" s="54">
        <v>194.9248</v>
      </c>
      <c r="CF29" s="54">
        <v>194.9248</v>
      </c>
      <c r="CG29" s="54">
        <v>194.9248</v>
      </c>
      <c r="CH29" s="54">
        <v>194.9248</v>
      </c>
      <c r="CI29" s="54">
        <v>194.9248</v>
      </c>
      <c r="CJ29" s="54">
        <v>194.9248</v>
      </c>
      <c r="CK29" s="54">
        <v>194.9248</v>
      </c>
      <c r="CL29" s="54">
        <v>194.9248</v>
      </c>
      <c r="CM29" s="54">
        <v>194.9248</v>
      </c>
      <c r="CN29" s="54">
        <v>194.9248</v>
      </c>
      <c r="CO29" s="54">
        <v>194.9248</v>
      </c>
      <c r="CP29" s="54">
        <v>194.9248</v>
      </c>
      <c r="CQ29" s="54">
        <v>194.9248</v>
      </c>
      <c r="CR29" s="54">
        <v>194.9248</v>
      </c>
      <c r="CS29" s="54">
        <v>194.9248</v>
      </c>
      <c r="CT29" s="54">
        <v>194.9248</v>
      </c>
      <c r="CU29" s="54">
        <v>194.9248</v>
      </c>
      <c r="CV29" s="54">
        <v>194.9248</v>
      </c>
      <c r="CW29" s="54">
        <v>194.9248</v>
      </c>
      <c r="CX29" s="56">
        <v>194.9248</v>
      </c>
    </row>
    <row r="30" spans="1:102" s="9" customFormat="1" ht="21.75" customHeight="1">
      <c r="A30" s="51"/>
      <c r="B30" s="51"/>
      <c r="C30" s="51"/>
      <c r="D30" s="51"/>
      <c r="E30" s="51"/>
      <c r="F30" s="51"/>
      <c r="G30" s="51"/>
      <c r="H30" s="51"/>
      <c r="I30" s="53" t="s">
        <v>81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54">
        <f>BJ32+BJ33+BJ34+BJ35</f>
        <v>47.93</v>
      </c>
      <c r="BK30" s="54">
        <v>507</v>
      </c>
      <c r="BL30" s="54">
        <v>507</v>
      </c>
      <c r="BM30" s="54">
        <v>507</v>
      </c>
      <c r="BN30" s="54">
        <v>507</v>
      </c>
      <c r="BO30" s="54">
        <v>507</v>
      </c>
      <c r="BP30" s="54">
        <v>507</v>
      </c>
      <c r="BQ30" s="54">
        <v>507</v>
      </c>
      <c r="BR30" s="54">
        <v>507</v>
      </c>
      <c r="BS30" s="54">
        <v>507</v>
      </c>
      <c r="BT30" s="54">
        <v>507</v>
      </c>
      <c r="BU30" s="54">
        <v>507</v>
      </c>
      <c r="BV30" s="54">
        <v>507</v>
      </c>
      <c r="BW30" s="54">
        <v>507</v>
      </c>
      <c r="BX30" s="54">
        <v>507</v>
      </c>
      <c r="BY30" s="54">
        <v>507</v>
      </c>
      <c r="BZ30" s="54">
        <v>507</v>
      </c>
      <c r="CA30" s="54">
        <v>507</v>
      </c>
      <c r="CB30" s="54">
        <v>507</v>
      </c>
      <c r="CC30" s="54">
        <v>507</v>
      </c>
      <c r="CD30" s="54">
        <f>CD32+CD33+CD34+CD35</f>
        <v>51.09338</v>
      </c>
      <c r="CE30" s="54">
        <v>539.448</v>
      </c>
      <c r="CF30" s="54">
        <v>539.448</v>
      </c>
      <c r="CG30" s="54">
        <v>539.448</v>
      </c>
      <c r="CH30" s="54">
        <v>539.448</v>
      </c>
      <c r="CI30" s="54">
        <v>539.448</v>
      </c>
      <c r="CJ30" s="54">
        <v>539.448</v>
      </c>
      <c r="CK30" s="54">
        <v>539.448</v>
      </c>
      <c r="CL30" s="54">
        <v>539.448</v>
      </c>
      <c r="CM30" s="54">
        <v>539.448</v>
      </c>
      <c r="CN30" s="54">
        <v>539.448</v>
      </c>
      <c r="CO30" s="54">
        <v>539.448</v>
      </c>
      <c r="CP30" s="54">
        <v>539.448</v>
      </c>
      <c r="CQ30" s="54">
        <v>539.448</v>
      </c>
      <c r="CR30" s="54">
        <v>539.448</v>
      </c>
      <c r="CS30" s="54">
        <v>539.448</v>
      </c>
      <c r="CT30" s="54">
        <v>539.448</v>
      </c>
      <c r="CU30" s="54">
        <v>539.448</v>
      </c>
      <c r="CV30" s="54">
        <v>539.448</v>
      </c>
      <c r="CW30" s="54">
        <v>539.448</v>
      </c>
      <c r="CX30" s="56">
        <v>539.448</v>
      </c>
    </row>
    <row r="31" spans="1:102" s="9" customFormat="1" ht="21.75" customHeight="1">
      <c r="A31" s="51"/>
      <c r="B31" s="51"/>
      <c r="C31" s="51"/>
      <c r="D31" s="51"/>
      <c r="E31" s="51"/>
      <c r="F31" s="51"/>
      <c r="G31" s="51"/>
      <c r="H31" s="51"/>
      <c r="I31" s="53" t="s">
        <v>66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9"/>
    </row>
    <row r="32" spans="1:102" s="9" customFormat="1" ht="21.75" customHeight="1">
      <c r="A32" s="51"/>
      <c r="B32" s="51"/>
      <c r="C32" s="51"/>
      <c r="D32" s="51"/>
      <c r="E32" s="51"/>
      <c r="F32" s="51"/>
      <c r="G32" s="51"/>
      <c r="H32" s="51"/>
      <c r="I32" s="63" t="s">
        <v>82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5">
        <v>0</v>
      </c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>
        <v>0</v>
      </c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6"/>
    </row>
    <row r="33" spans="1:102" s="9" customFormat="1" ht="21.75" customHeight="1">
      <c r="A33" s="51"/>
      <c r="B33" s="51"/>
      <c r="C33" s="51"/>
      <c r="D33" s="51"/>
      <c r="E33" s="51"/>
      <c r="F33" s="51"/>
      <c r="G33" s="51"/>
      <c r="H33" s="51"/>
      <c r="I33" s="63" t="s">
        <v>83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>
        <v>0</v>
      </c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6"/>
    </row>
    <row r="34" spans="1:102" s="9" customFormat="1" ht="21.75" customHeight="1">
      <c r="A34" s="51"/>
      <c r="B34" s="51"/>
      <c r="C34" s="51"/>
      <c r="D34" s="51"/>
      <c r="E34" s="51"/>
      <c r="F34" s="51"/>
      <c r="G34" s="51"/>
      <c r="H34" s="51"/>
      <c r="I34" s="63" t="s">
        <v>84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>
        <v>0</v>
      </c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>
        <v>0</v>
      </c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6"/>
    </row>
    <row r="35" spans="1:102" s="9" customFormat="1" ht="37.5" customHeight="1">
      <c r="A35" s="31"/>
      <c r="B35" s="31"/>
      <c r="C35" s="31"/>
      <c r="D35" s="31"/>
      <c r="E35" s="31"/>
      <c r="F35" s="31"/>
      <c r="G35" s="31"/>
      <c r="H35" s="31"/>
      <c r="I35" s="61" t="s">
        <v>85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54">
        <v>47.93</v>
      </c>
      <c r="BK35" s="54">
        <v>507</v>
      </c>
      <c r="BL35" s="54">
        <v>507</v>
      </c>
      <c r="BM35" s="54">
        <v>507</v>
      </c>
      <c r="BN35" s="54">
        <v>507</v>
      </c>
      <c r="BO35" s="54">
        <v>507</v>
      </c>
      <c r="BP35" s="54">
        <v>507</v>
      </c>
      <c r="BQ35" s="54">
        <v>507</v>
      </c>
      <c r="BR35" s="54">
        <v>507</v>
      </c>
      <c r="BS35" s="54">
        <v>507</v>
      </c>
      <c r="BT35" s="54">
        <v>507</v>
      </c>
      <c r="BU35" s="54">
        <v>507</v>
      </c>
      <c r="BV35" s="54">
        <v>507</v>
      </c>
      <c r="BW35" s="54">
        <v>507</v>
      </c>
      <c r="BX35" s="54">
        <v>507</v>
      </c>
      <c r="BY35" s="54">
        <v>507</v>
      </c>
      <c r="BZ35" s="54">
        <v>507</v>
      </c>
      <c r="CA35" s="54">
        <v>507</v>
      </c>
      <c r="CB35" s="54">
        <v>507</v>
      </c>
      <c r="CC35" s="54">
        <v>507</v>
      </c>
      <c r="CD35" s="54">
        <f>BJ35*1.066</f>
        <v>51.09338</v>
      </c>
      <c r="CE35" s="54">
        <v>194.9248</v>
      </c>
      <c r="CF35" s="54">
        <v>194.9248</v>
      </c>
      <c r="CG35" s="54">
        <v>194.9248</v>
      </c>
      <c r="CH35" s="54">
        <v>194.9248</v>
      </c>
      <c r="CI35" s="54">
        <v>194.9248</v>
      </c>
      <c r="CJ35" s="54">
        <v>194.9248</v>
      </c>
      <c r="CK35" s="54">
        <v>194.9248</v>
      </c>
      <c r="CL35" s="54">
        <v>194.9248</v>
      </c>
      <c r="CM35" s="54">
        <v>194.9248</v>
      </c>
      <c r="CN35" s="54">
        <v>194.9248</v>
      </c>
      <c r="CO35" s="54">
        <v>194.9248</v>
      </c>
      <c r="CP35" s="54">
        <v>194.9248</v>
      </c>
      <c r="CQ35" s="54">
        <v>194.9248</v>
      </c>
      <c r="CR35" s="54">
        <v>194.9248</v>
      </c>
      <c r="CS35" s="54">
        <v>194.9248</v>
      </c>
      <c r="CT35" s="54">
        <v>194.9248</v>
      </c>
      <c r="CU35" s="54">
        <v>194.9248</v>
      </c>
      <c r="CV35" s="54">
        <v>194.9248</v>
      </c>
      <c r="CW35" s="54">
        <v>194.9248</v>
      </c>
      <c r="CX35" s="56">
        <v>194.9248</v>
      </c>
    </row>
    <row r="36" spans="1:102" s="9" customFormat="1" ht="101.25" customHeight="1">
      <c r="A36" s="14" t="s">
        <v>45</v>
      </c>
      <c r="B36" s="14"/>
      <c r="C36" s="14"/>
      <c r="D36" s="14"/>
      <c r="E36" s="14"/>
      <c r="F36" s="14"/>
      <c r="G36" s="14"/>
      <c r="H36" s="14"/>
      <c r="I36" s="16" t="s">
        <v>86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34">
        <v>0</v>
      </c>
      <c r="BK36" s="34">
        <v>807365.9836897681</v>
      </c>
      <c r="BL36" s="34">
        <v>142163</v>
      </c>
      <c r="BM36" s="34">
        <v>807365.9836897681</v>
      </c>
      <c r="BN36" s="34">
        <v>142163</v>
      </c>
      <c r="BO36" s="34">
        <v>807365.9836897681</v>
      </c>
      <c r="BP36" s="34">
        <v>142163</v>
      </c>
      <c r="BQ36" s="34">
        <v>807365.9836897681</v>
      </c>
      <c r="BR36" s="34">
        <v>142163</v>
      </c>
      <c r="BS36" s="34">
        <v>807365.9836897681</v>
      </c>
      <c r="BT36" s="34">
        <v>142163</v>
      </c>
      <c r="BU36" s="34">
        <v>807365.9836897681</v>
      </c>
      <c r="BV36" s="34">
        <v>142163</v>
      </c>
      <c r="BW36" s="34">
        <v>807365.9836897681</v>
      </c>
      <c r="BX36" s="34">
        <v>142163</v>
      </c>
      <c r="BY36" s="34">
        <v>807365.9836897681</v>
      </c>
      <c r="BZ36" s="34">
        <v>142163</v>
      </c>
      <c r="CA36" s="34">
        <v>807365.9836897681</v>
      </c>
      <c r="CB36" s="34">
        <v>142163</v>
      </c>
      <c r="CC36" s="34">
        <v>807365.9836897681</v>
      </c>
      <c r="CD36" s="34">
        <v>675735.65</v>
      </c>
      <c r="CE36" s="34">
        <v>807365.9836897681</v>
      </c>
      <c r="CF36" s="34">
        <v>807365.9836897681</v>
      </c>
      <c r="CG36" s="34">
        <v>807365.9836897681</v>
      </c>
      <c r="CH36" s="34">
        <v>807365.9836897681</v>
      </c>
      <c r="CI36" s="34">
        <v>807365.9836897681</v>
      </c>
      <c r="CJ36" s="34">
        <v>807365.9836897681</v>
      </c>
      <c r="CK36" s="34">
        <v>807365.9836897681</v>
      </c>
      <c r="CL36" s="34">
        <v>807365.9836897681</v>
      </c>
      <c r="CM36" s="34">
        <v>807365.9836897681</v>
      </c>
      <c r="CN36" s="34">
        <v>807365.9836897681</v>
      </c>
      <c r="CO36" s="34">
        <v>807365.9836897681</v>
      </c>
      <c r="CP36" s="34">
        <v>807365.9836897681</v>
      </c>
      <c r="CQ36" s="34">
        <v>807365.9836897681</v>
      </c>
      <c r="CR36" s="34">
        <v>807365.9836897681</v>
      </c>
      <c r="CS36" s="34">
        <v>807365.9836897681</v>
      </c>
      <c r="CT36" s="34">
        <v>807365.9836897681</v>
      </c>
      <c r="CU36" s="34">
        <v>807365.9836897681</v>
      </c>
      <c r="CV36" s="34">
        <v>807365.9836897681</v>
      </c>
      <c r="CW36" s="34">
        <v>807365.9836897681</v>
      </c>
      <c r="CX36" s="57">
        <v>807365.9836897681</v>
      </c>
    </row>
    <row r="37" spans="1:102" s="9" customFormat="1" ht="24" customHeight="1">
      <c r="A37" s="14" t="s">
        <v>47</v>
      </c>
      <c r="B37" s="14"/>
      <c r="C37" s="14"/>
      <c r="D37" s="14"/>
      <c r="E37" s="14"/>
      <c r="F37" s="14"/>
      <c r="G37" s="14"/>
      <c r="H37" s="14"/>
      <c r="I37" s="16" t="s">
        <v>87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34">
        <v>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>
        <v>0</v>
      </c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57"/>
    </row>
    <row r="38" spans="1:102" s="9" customFormat="1" ht="39.75" customHeight="1">
      <c r="A38" s="31"/>
      <c r="B38" s="31"/>
      <c r="C38" s="31"/>
      <c r="D38" s="31"/>
      <c r="E38" s="31"/>
      <c r="F38" s="31"/>
      <c r="G38" s="31"/>
      <c r="H38" s="31"/>
      <c r="I38" s="33" t="s">
        <v>88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41">
        <f>BJ13+BJ36+BJ37</f>
        <v>1286.52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>
        <f>CD13+CD36+CD37</f>
        <v>677107.0803200001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5"/>
    </row>
  </sheetData>
  <sheetProtection/>
  <mergeCells count="110">
    <mergeCell ref="BO2:CX2"/>
    <mergeCell ref="A8:CX8"/>
    <mergeCell ref="A9:CX9"/>
    <mergeCell ref="A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7">
      <selection activeCell="AN12" sqref="AN12:B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89</v>
      </c>
    </row>
    <row r="2" spans="67:102" s="1" customFormat="1" ht="41.2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9" customHeight="1"/>
    <row r="8" spans="1:102" s="4" customFormat="1" ht="18.75">
      <c r="A8" s="28" t="s">
        <v>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9" customHeight="1">
      <c r="A9" s="29" t="s">
        <v>134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="3" customFormat="1" ht="16.5"/>
    <row r="11" spans="1:102" s="8" customFormat="1" ht="66" customHeight="1">
      <c r="A11" s="58" t="s">
        <v>91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 t="s">
        <v>92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27" t="s">
        <v>93</v>
      </c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</row>
    <row r="12" spans="1:102" s="9" customFormat="1" ht="51.75" customHeight="1">
      <c r="A12" s="31" t="s">
        <v>42</v>
      </c>
      <c r="B12" s="31"/>
      <c r="C12" s="31"/>
      <c r="D12" s="31"/>
      <c r="E12" s="31"/>
      <c r="F12" s="31"/>
      <c r="G12" s="31"/>
      <c r="H12" s="32" t="s">
        <v>94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  <c r="AN12" s="150">
        <v>0</v>
      </c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78">
        <v>0</v>
      </c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9"/>
    </row>
    <row r="13" spans="1:102" s="9" customFormat="1" ht="129" customHeight="1">
      <c r="A13" s="14" t="s">
        <v>45</v>
      </c>
      <c r="B13" s="14"/>
      <c r="C13" s="14"/>
      <c r="D13" s="14"/>
      <c r="E13" s="14"/>
      <c r="F13" s="14"/>
      <c r="G13" s="14"/>
      <c r="H13" s="15" t="s">
        <v>95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50">
        <v>0</v>
      </c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78">
        <v>0</v>
      </c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9"/>
    </row>
    <row r="14" spans="1:102" s="9" customFormat="1" ht="65.25" customHeight="1">
      <c r="A14" s="14" t="s">
        <v>47</v>
      </c>
      <c r="B14" s="14"/>
      <c r="C14" s="14"/>
      <c r="D14" s="14"/>
      <c r="E14" s="14"/>
      <c r="F14" s="14"/>
      <c r="G14" s="14"/>
      <c r="H14" s="15" t="s">
        <v>96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60">
        <v>0</v>
      </c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75">
        <v>0</v>
      </c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</sheetData>
  <sheetProtection/>
  <mergeCells count="18">
    <mergeCell ref="AN13:BS13"/>
    <mergeCell ref="BT13:CX13"/>
    <mergeCell ref="BO2:CX2"/>
    <mergeCell ref="A8:CX8"/>
    <mergeCell ref="A9:CX9"/>
    <mergeCell ref="A11:AM11"/>
    <mergeCell ref="AN11:BS11"/>
    <mergeCell ref="BT11:CX11"/>
    <mergeCell ref="A14:G14"/>
    <mergeCell ref="H14:AM14"/>
    <mergeCell ref="AN14:BS14"/>
    <mergeCell ref="BT14:CX14"/>
    <mergeCell ref="A12:G12"/>
    <mergeCell ref="H12:AM12"/>
    <mergeCell ref="AN12:BS12"/>
    <mergeCell ref="BT12:CX12"/>
    <mergeCell ref="A13:G13"/>
    <mergeCell ref="H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28"/>
  <sheetViews>
    <sheetView view="pageBreakPreview" zoomScaleSheetLayoutView="100" zoomScalePageLayoutView="0" workbookViewId="0" topLeftCell="A7">
      <selection activeCell="A9" sqref="A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97</v>
      </c>
    </row>
    <row r="2" spans="67:102" s="1" customFormat="1" ht="41.2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3" customFormat="1" ht="16.5" customHeight="1"/>
    <row r="7" spans="1:102" s="4" customFormat="1" ht="18.75">
      <c r="A7" s="28" t="s">
        <v>90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5" customFormat="1" ht="56.25" customHeight="1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="3" customFormat="1" ht="17.25" thickBot="1"/>
    <row r="10" spans="1:102" s="8" customFormat="1" ht="176.25" customHeight="1">
      <c r="A10" s="102" t="s">
        <v>91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4" t="s">
        <v>98</v>
      </c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4" t="s">
        <v>99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4" t="s">
        <v>100</v>
      </c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</row>
    <row r="11" spans="1:102" s="8" customFormat="1" ht="15.75" customHeight="1">
      <c r="A11" s="100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101"/>
    </row>
    <row r="12" spans="1:102" s="9" customFormat="1" ht="48" customHeight="1">
      <c r="A12" s="80" t="s">
        <v>42</v>
      </c>
      <c r="B12" s="51"/>
      <c r="C12" s="51"/>
      <c r="D12" s="51"/>
      <c r="E12" s="51"/>
      <c r="F12" s="51"/>
      <c r="G12" s="51"/>
      <c r="H12" s="93" t="s">
        <v>101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73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86"/>
    </row>
    <row r="13" spans="1:102" s="9" customFormat="1" ht="15.75" customHeight="1">
      <c r="A13" s="80"/>
      <c r="B13" s="51"/>
      <c r="C13" s="51"/>
      <c r="D13" s="51"/>
      <c r="E13" s="51"/>
      <c r="F13" s="51"/>
      <c r="G13" s="51"/>
      <c r="H13" s="81" t="s">
        <v>34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83">
        <v>0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5"/>
      <c r="BE13" s="83">
        <v>0</v>
      </c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5"/>
      <c r="CB13" s="68">
        <v>0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86"/>
    </row>
    <row r="14" spans="1:102" s="9" customFormat="1" ht="15.75" customHeight="1">
      <c r="A14" s="80"/>
      <c r="B14" s="51"/>
      <c r="C14" s="51"/>
      <c r="D14" s="51"/>
      <c r="E14" s="51"/>
      <c r="F14" s="51"/>
      <c r="G14" s="51"/>
      <c r="H14" s="81" t="s">
        <v>102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83">
        <v>0</v>
      </c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5"/>
      <c r="BE14" s="83">
        <v>0</v>
      </c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5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86"/>
    </row>
    <row r="15" spans="1:102" s="9" customFormat="1" ht="15.75" customHeight="1">
      <c r="A15" s="95"/>
      <c r="B15" s="31"/>
      <c r="C15" s="31"/>
      <c r="D15" s="31"/>
      <c r="E15" s="31"/>
      <c r="F15" s="31"/>
      <c r="G15" s="31"/>
      <c r="H15" s="96" t="s">
        <v>103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99"/>
    </row>
    <row r="16" spans="1:102" s="9" customFormat="1" ht="48.75" customHeight="1">
      <c r="A16" s="80" t="s">
        <v>45</v>
      </c>
      <c r="B16" s="51"/>
      <c r="C16" s="51"/>
      <c r="D16" s="51"/>
      <c r="E16" s="51"/>
      <c r="F16" s="51"/>
      <c r="G16" s="51"/>
      <c r="H16" s="93" t="s">
        <v>104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73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86"/>
    </row>
    <row r="17" spans="1:102" s="9" customFormat="1" ht="15.75" customHeight="1">
      <c r="A17" s="80"/>
      <c r="B17" s="51"/>
      <c r="C17" s="51"/>
      <c r="D17" s="51"/>
      <c r="E17" s="51"/>
      <c r="F17" s="51"/>
      <c r="G17" s="51"/>
      <c r="H17" s="81" t="s">
        <v>34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2"/>
      <c r="AH17" s="83">
        <v>0</v>
      </c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5"/>
      <c r="BE17" s="83">
        <v>0</v>
      </c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5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86"/>
    </row>
    <row r="18" spans="1:102" s="9" customFormat="1" ht="15.75" customHeight="1">
      <c r="A18" s="80"/>
      <c r="B18" s="51"/>
      <c r="C18" s="51"/>
      <c r="D18" s="51"/>
      <c r="E18" s="51"/>
      <c r="F18" s="51"/>
      <c r="G18" s="51"/>
      <c r="H18" s="81" t="s">
        <v>102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  <c r="AH18" s="83">
        <v>0</v>
      </c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5"/>
      <c r="BE18" s="83">
        <v>0</v>
      </c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5"/>
      <c r="CB18" s="68">
        <v>0</v>
      </c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86"/>
    </row>
    <row r="19" spans="1:102" s="9" customFormat="1" ht="15.75" customHeight="1">
      <c r="A19" s="95"/>
      <c r="B19" s="31"/>
      <c r="C19" s="31"/>
      <c r="D19" s="31"/>
      <c r="E19" s="31"/>
      <c r="F19" s="31"/>
      <c r="G19" s="31"/>
      <c r="H19" s="96" t="s">
        <v>103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99"/>
    </row>
    <row r="20" spans="1:102" s="8" customFormat="1" ht="15.75" customHeight="1">
      <c r="A20" s="100" t="s">
        <v>35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101"/>
    </row>
    <row r="21" spans="1:102" s="9" customFormat="1" ht="48" customHeight="1">
      <c r="A21" s="80" t="s">
        <v>42</v>
      </c>
      <c r="B21" s="51"/>
      <c r="C21" s="51"/>
      <c r="D21" s="51"/>
      <c r="E21" s="51"/>
      <c r="F21" s="51"/>
      <c r="G21" s="51"/>
      <c r="H21" s="93" t="s">
        <v>101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73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86"/>
    </row>
    <row r="22" spans="1:102" s="9" customFormat="1" ht="15.75" customHeight="1">
      <c r="A22" s="80"/>
      <c r="B22" s="51"/>
      <c r="C22" s="51"/>
      <c r="D22" s="51"/>
      <c r="E22" s="51"/>
      <c r="F22" s="51"/>
      <c r="G22" s="51"/>
      <c r="H22" s="81" t="s">
        <v>34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2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86"/>
    </row>
    <row r="23" spans="1:102" s="9" customFormat="1" ht="15.75" customHeight="1">
      <c r="A23" s="80"/>
      <c r="B23" s="51"/>
      <c r="C23" s="51"/>
      <c r="D23" s="51"/>
      <c r="E23" s="51"/>
      <c r="F23" s="51"/>
      <c r="G23" s="51"/>
      <c r="H23" s="81" t="s">
        <v>102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  <c r="AH23" s="83">
        <v>0</v>
      </c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3">
        <v>0</v>
      </c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5"/>
      <c r="CB23" s="68">
        <v>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86"/>
    </row>
    <row r="24" spans="1:102" s="9" customFormat="1" ht="15.75" customHeight="1">
      <c r="A24" s="95"/>
      <c r="B24" s="31"/>
      <c r="C24" s="31"/>
      <c r="D24" s="31"/>
      <c r="E24" s="31"/>
      <c r="F24" s="31"/>
      <c r="G24" s="31"/>
      <c r="H24" s="96" t="s">
        <v>103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98"/>
    </row>
    <row r="25" spans="1:102" s="9" customFormat="1" ht="48.75" customHeight="1">
      <c r="A25" s="80" t="s">
        <v>45</v>
      </c>
      <c r="B25" s="51"/>
      <c r="C25" s="51"/>
      <c r="D25" s="51"/>
      <c r="E25" s="51"/>
      <c r="F25" s="51"/>
      <c r="G25" s="51"/>
      <c r="H25" s="93" t="s">
        <v>104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73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94"/>
    </row>
    <row r="26" spans="1:102" s="9" customFormat="1" ht="15.75" customHeight="1">
      <c r="A26" s="80"/>
      <c r="B26" s="51"/>
      <c r="C26" s="51"/>
      <c r="D26" s="51"/>
      <c r="E26" s="51"/>
      <c r="F26" s="51"/>
      <c r="G26" s="51"/>
      <c r="H26" s="81" t="s">
        <v>34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2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94"/>
    </row>
    <row r="27" spans="1:102" s="9" customFormat="1" ht="15.75" customHeight="1">
      <c r="A27" s="80"/>
      <c r="B27" s="51"/>
      <c r="C27" s="51"/>
      <c r="D27" s="51"/>
      <c r="E27" s="51"/>
      <c r="F27" s="51"/>
      <c r="G27" s="51"/>
      <c r="H27" s="81" t="s">
        <v>102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2"/>
      <c r="AH27" s="83">
        <v>0</v>
      </c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5"/>
      <c r="BE27" s="83">
        <v>0</v>
      </c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5"/>
      <c r="CB27" s="68">
        <v>0</v>
      </c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86"/>
    </row>
    <row r="28" spans="1:102" s="9" customFormat="1" ht="15.75" customHeight="1" thickBot="1">
      <c r="A28" s="87"/>
      <c r="B28" s="88"/>
      <c r="C28" s="88"/>
      <c r="D28" s="88"/>
      <c r="E28" s="88"/>
      <c r="F28" s="88"/>
      <c r="G28" s="88"/>
      <c r="H28" s="89" t="s">
        <v>103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</sheetData>
  <sheetProtection/>
  <mergeCells count="89">
    <mergeCell ref="BO2:CX2"/>
    <mergeCell ref="A7:CX7"/>
    <mergeCell ref="A8:CX8"/>
    <mergeCell ref="A10:AG10"/>
    <mergeCell ref="AH10:BD10"/>
    <mergeCell ref="BE10:CA10"/>
    <mergeCell ref="CB10:CX10"/>
    <mergeCell ref="A11:CX11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CX20"/>
    <mergeCell ref="A21:G21"/>
    <mergeCell ref="H21:AG21"/>
    <mergeCell ref="AH21:BD21"/>
    <mergeCell ref="BE21:CA21"/>
    <mergeCell ref="CB21:CX21"/>
    <mergeCell ref="A22:G22"/>
    <mergeCell ref="H22:AG22"/>
    <mergeCell ref="AH22:BD22"/>
    <mergeCell ref="BE22:CA22"/>
    <mergeCell ref="CB22:CX22"/>
    <mergeCell ref="A23:G23"/>
    <mergeCell ref="H23:AG23"/>
    <mergeCell ref="AH23:BD23"/>
    <mergeCell ref="BE23:CA23"/>
    <mergeCell ref="CB23:CX23"/>
    <mergeCell ref="A24:G24"/>
    <mergeCell ref="H24:AG24"/>
    <mergeCell ref="AH24:BD24"/>
    <mergeCell ref="BE24:CA24"/>
    <mergeCell ref="CB24:CX24"/>
    <mergeCell ref="A25:G25"/>
    <mergeCell ref="H25:AG25"/>
    <mergeCell ref="AH25:BD25"/>
    <mergeCell ref="BE25:CA25"/>
    <mergeCell ref="CB25:CX25"/>
    <mergeCell ref="A26:G26"/>
    <mergeCell ref="H26:AG26"/>
    <mergeCell ref="AH26:BD26"/>
    <mergeCell ref="BE26:CA26"/>
    <mergeCell ref="CB26:CX26"/>
    <mergeCell ref="A27:G27"/>
    <mergeCell ref="H27:AG27"/>
    <mergeCell ref="AH27:BD27"/>
    <mergeCell ref="BE27:CA27"/>
    <mergeCell ref="CB27:CX27"/>
    <mergeCell ref="A28:G28"/>
    <mergeCell ref="H28:AG28"/>
    <mergeCell ref="AH28:BD28"/>
    <mergeCell ref="BE28:CA28"/>
    <mergeCell ref="CB28:CX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zoomScalePageLayoutView="0" workbookViewId="0" topLeftCell="A7">
      <selection activeCell="A9" sqref="A9:CX9"/>
    </sheetView>
  </sheetViews>
  <sheetFormatPr defaultColWidth="0.875" defaultRowHeight="12.75"/>
  <cols>
    <col min="1" max="74" width="0.875" style="2" customWidth="1"/>
    <col min="75" max="75" width="0.37109375" style="2" customWidth="1"/>
    <col min="76" max="83" width="0.875" style="2" customWidth="1"/>
    <col min="84" max="84" width="1.12109375" style="2" customWidth="1"/>
    <col min="85" max="91" width="0.875" style="2" customWidth="1"/>
    <col min="92" max="92" width="1.12109375" style="2" customWidth="1"/>
    <col min="93" max="99" width="0.875" style="2" customWidth="1"/>
    <col min="100" max="100" width="0.37109375" style="2" customWidth="1"/>
    <col min="101" max="16384" width="0.875" style="2" customWidth="1"/>
  </cols>
  <sheetData>
    <row r="1" s="1" customFormat="1" ht="12.75">
      <c r="BN1" s="1" t="s">
        <v>105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18.75" customHeight="1"/>
    <row r="8" spans="1:102" s="4" customFormat="1" ht="18.75">
      <c r="A8" s="28" t="s">
        <v>106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9" customHeight="1">
      <c r="A9" s="29" t="s">
        <v>132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8.75" customHeight="1"/>
    <row r="11" spans="1:102" s="12" customFormat="1" ht="27.75" customHeight="1">
      <c r="A11" s="134" t="s">
        <v>107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133" t="s">
        <v>108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9"/>
      <c r="AW11" s="133" t="s">
        <v>109</v>
      </c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9"/>
      <c r="BX11" s="133" t="s">
        <v>110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</row>
    <row r="12" spans="1:102" s="12" customFormat="1" ht="35.2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32" t="s">
        <v>34</v>
      </c>
      <c r="W12" s="132"/>
      <c r="X12" s="132"/>
      <c r="Y12" s="132"/>
      <c r="Z12" s="132"/>
      <c r="AA12" s="132"/>
      <c r="AB12" s="132"/>
      <c r="AC12" s="132"/>
      <c r="AD12" s="132"/>
      <c r="AE12" s="132" t="s">
        <v>102</v>
      </c>
      <c r="AF12" s="132"/>
      <c r="AG12" s="132"/>
      <c r="AH12" s="132"/>
      <c r="AI12" s="132"/>
      <c r="AJ12" s="132"/>
      <c r="AK12" s="132"/>
      <c r="AL12" s="132"/>
      <c r="AM12" s="132"/>
      <c r="AN12" s="132" t="s">
        <v>111</v>
      </c>
      <c r="AO12" s="132"/>
      <c r="AP12" s="132"/>
      <c r="AQ12" s="132"/>
      <c r="AR12" s="132"/>
      <c r="AS12" s="132"/>
      <c r="AT12" s="132"/>
      <c r="AU12" s="132"/>
      <c r="AV12" s="132"/>
      <c r="AW12" s="132" t="s">
        <v>34</v>
      </c>
      <c r="AX12" s="132"/>
      <c r="AY12" s="132"/>
      <c r="AZ12" s="132"/>
      <c r="BA12" s="132"/>
      <c r="BB12" s="132"/>
      <c r="BC12" s="132"/>
      <c r="BD12" s="132"/>
      <c r="BE12" s="132"/>
      <c r="BF12" s="132" t="s">
        <v>102</v>
      </c>
      <c r="BG12" s="132"/>
      <c r="BH12" s="132"/>
      <c r="BI12" s="132"/>
      <c r="BJ12" s="132"/>
      <c r="BK12" s="132"/>
      <c r="BL12" s="132"/>
      <c r="BM12" s="132"/>
      <c r="BN12" s="132"/>
      <c r="BO12" s="132" t="s">
        <v>111</v>
      </c>
      <c r="BP12" s="132"/>
      <c r="BQ12" s="132"/>
      <c r="BR12" s="132"/>
      <c r="BS12" s="132"/>
      <c r="BT12" s="132"/>
      <c r="BU12" s="132"/>
      <c r="BV12" s="132"/>
      <c r="BW12" s="132"/>
      <c r="BX12" s="132" t="s">
        <v>34</v>
      </c>
      <c r="BY12" s="132"/>
      <c r="BZ12" s="132"/>
      <c r="CA12" s="132"/>
      <c r="CB12" s="132"/>
      <c r="CC12" s="132"/>
      <c r="CD12" s="132"/>
      <c r="CE12" s="132"/>
      <c r="CF12" s="132"/>
      <c r="CG12" s="132" t="s">
        <v>102</v>
      </c>
      <c r="CH12" s="132"/>
      <c r="CI12" s="132"/>
      <c r="CJ12" s="132"/>
      <c r="CK12" s="132"/>
      <c r="CL12" s="132"/>
      <c r="CM12" s="132"/>
      <c r="CN12" s="132"/>
      <c r="CO12" s="132"/>
      <c r="CP12" s="132" t="s">
        <v>111</v>
      </c>
      <c r="CQ12" s="132"/>
      <c r="CR12" s="132"/>
      <c r="CS12" s="132"/>
      <c r="CT12" s="132"/>
      <c r="CU12" s="132"/>
      <c r="CV12" s="132"/>
      <c r="CW12" s="132"/>
      <c r="CX12" s="133"/>
    </row>
    <row r="13" spans="1:102" s="13" customFormat="1" ht="27" customHeight="1">
      <c r="A13" s="127" t="s">
        <v>42</v>
      </c>
      <c r="B13" s="128"/>
      <c r="C13" s="128"/>
      <c r="D13" s="128"/>
      <c r="E13" s="128"/>
      <c r="F13" s="129"/>
      <c r="G13" s="130" t="s">
        <v>112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21">
        <v>0</v>
      </c>
      <c r="W13" s="121"/>
      <c r="X13" s="121"/>
      <c r="Y13" s="121"/>
      <c r="Z13" s="121"/>
      <c r="AA13" s="121"/>
      <c r="AB13" s="121"/>
      <c r="AC13" s="121"/>
      <c r="AD13" s="121"/>
      <c r="AE13" s="121">
        <v>0</v>
      </c>
      <c r="AF13" s="121"/>
      <c r="AG13" s="121"/>
      <c r="AH13" s="121"/>
      <c r="AI13" s="121"/>
      <c r="AJ13" s="121"/>
      <c r="AK13" s="121"/>
      <c r="AL13" s="121"/>
      <c r="AM13" s="121"/>
      <c r="AN13" s="121">
        <v>0</v>
      </c>
      <c r="AO13" s="121"/>
      <c r="AP13" s="121"/>
      <c r="AQ13" s="121"/>
      <c r="AR13" s="121"/>
      <c r="AS13" s="121"/>
      <c r="AT13" s="121"/>
      <c r="AU13" s="121"/>
      <c r="AV13" s="121"/>
      <c r="AW13" s="121">
        <v>0</v>
      </c>
      <c r="AX13" s="121"/>
      <c r="AY13" s="121"/>
      <c r="AZ13" s="121"/>
      <c r="BA13" s="121"/>
      <c r="BB13" s="121"/>
      <c r="BC13" s="121"/>
      <c r="BD13" s="121"/>
      <c r="BE13" s="121"/>
      <c r="BF13" s="121">
        <v>0</v>
      </c>
      <c r="BG13" s="121"/>
      <c r="BH13" s="121"/>
      <c r="BI13" s="121"/>
      <c r="BJ13" s="121"/>
      <c r="BK13" s="121"/>
      <c r="BL13" s="121"/>
      <c r="BM13" s="121"/>
      <c r="BN13" s="121"/>
      <c r="BO13" s="121">
        <v>0</v>
      </c>
      <c r="BP13" s="121"/>
      <c r="BQ13" s="121"/>
      <c r="BR13" s="121"/>
      <c r="BS13" s="121"/>
      <c r="BT13" s="121"/>
      <c r="BU13" s="121"/>
      <c r="BV13" s="121"/>
      <c r="BW13" s="121"/>
      <c r="BX13" s="121">
        <v>0</v>
      </c>
      <c r="BY13" s="121"/>
      <c r="BZ13" s="121"/>
      <c r="CA13" s="121"/>
      <c r="CB13" s="121"/>
      <c r="CC13" s="121"/>
      <c r="CD13" s="121"/>
      <c r="CE13" s="121"/>
      <c r="CF13" s="121"/>
      <c r="CG13" s="121">
        <v>0</v>
      </c>
      <c r="CH13" s="121"/>
      <c r="CI13" s="121"/>
      <c r="CJ13" s="121"/>
      <c r="CK13" s="121"/>
      <c r="CL13" s="121"/>
      <c r="CM13" s="121"/>
      <c r="CN13" s="121"/>
      <c r="CO13" s="121"/>
      <c r="CP13" s="121">
        <v>0</v>
      </c>
      <c r="CQ13" s="121"/>
      <c r="CR13" s="121"/>
      <c r="CS13" s="121"/>
      <c r="CT13" s="121"/>
      <c r="CU13" s="121"/>
      <c r="CV13" s="121"/>
      <c r="CW13" s="121"/>
      <c r="CX13" s="121"/>
    </row>
    <row r="14" spans="1:102" s="13" customFormat="1" ht="19.5" customHeight="1">
      <c r="A14" s="122"/>
      <c r="B14" s="123"/>
      <c r="C14" s="123"/>
      <c r="D14" s="123"/>
      <c r="E14" s="123"/>
      <c r="F14" s="124"/>
      <c r="G14" s="125" t="s">
        <v>113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</row>
    <row r="15" spans="1:102" s="13" customFormat="1" ht="27.75" customHeight="1">
      <c r="A15" s="115"/>
      <c r="B15" s="116"/>
      <c r="C15" s="116"/>
      <c r="D15" s="116"/>
      <c r="E15" s="116"/>
      <c r="F15" s="117"/>
      <c r="G15" s="118" t="s">
        <v>114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09">
        <v>0</v>
      </c>
      <c r="W15" s="109"/>
      <c r="X15" s="109"/>
      <c r="Y15" s="109"/>
      <c r="Z15" s="109"/>
      <c r="AA15" s="109"/>
      <c r="AB15" s="109"/>
      <c r="AC15" s="109"/>
      <c r="AD15" s="109"/>
      <c r="AE15" s="109">
        <v>0</v>
      </c>
      <c r="AF15" s="109"/>
      <c r="AG15" s="109"/>
      <c r="AH15" s="109"/>
      <c r="AI15" s="109"/>
      <c r="AJ15" s="109"/>
      <c r="AK15" s="109"/>
      <c r="AL15" s="109"/>
      <c r="AM15" s="109"/>
      <c r="AN15" s="109">
        <v>0</v>
      </c>
      <c r="AO15" s="109"/>
      <c r="AP15" s="109"/>
      <c r="AQ15" s="109"/>
      <c r="AR15" s="109"/>
      <c r="AS15" s="109"/>
      <c r="AT15" s="109"/>
      <c r="AU15" s="109"/>
      <c r="AV15" s="109"/>
      <c r="AW15" s="109">
        <v>0</v>
      </c>
      <c r="AX15" s="109"/>
      <c r="AY15" s="109"/>
      <c r="AZ15" s="109"/>
      <c r="BA15" s="109"/>
      <c r="BB15" s="109"/>
      <c r="BC15" s="109"/>
      <c r="BD15" s="109"/>
      <c r="BE15" s="109"/>
      <c r="BF15" s="109">
        <v>0</v>
      </c>
      <c r="BG15" s="109"/>
      <c r="BH15" s="109"/>
      <c r="BI15" s="109"/>
      <c r="BJ15" s="109"/>
      <c r="BK15" s="109"/>
      <c r="BL15" s="109"/>
      <c r="BM15" s="109"/>
      <c r="BN15" s="109"/>
      <c r="BO15" s="109">
        <v>0</v>
      </c>
      <c r="BP15" s="109"/>
      <c r="BQ15" s="109"/>
      <c r="BR15" s="109"/>
      <c r="BS15" s="109"/>
      <c r="BT15" s="109"/>
      <c r="BU15" s="109"/>
      <c r="BV15" s="109"/>
      <c r="BW15" s="109"/>
      <c r="BX15" s="109">
        <v>0</v>
      </c>
      <c r="BY15" s="109"/>
      <c r="BZ15" s="109"/>
      <c r="CA15" s="109"/>
      <c r="CB15" s="109"/>
      <c r="CC15" s="109"/>
      <c r="CD15" s="109"/>
      <c r="CE15" s="109"/>
      <c r="CF15" s="109"/>
      <c r="CG15" s="109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>
        <v>0</v>
      </c>
      <c r="CQ15" s="109"/>
      <c r="CR15" s="109"/>
      <c r="CS15" s="109"/>
      <c r="CT15" s="109"/>
      <c r="CU15" s="109"/>
      <c r="CV15" s="109"/>
      <c r="CW15" s="109"/>
      <c r="CX15" s="109"/>
    </row>
    <row r="16" spans="1:102" s="13" customFormat="1" ht="27" customHeight="1">
      <c r="A16" s="127" t="s">
        <v>45</v>
      </c>
      <c r="B16" s="128"/>
      <c r="C16" s="128"/>
      <c r="D16" s="128"/>
      <c r="E16" s="128"/>
      <c r="F16" s="129"/>
      <c r="G16" s="130" t="s">
        <v>115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21">
        <v>0</v>
      </c>
      <c r="W16" s="121"/>
      <c r="X16" s="121"/>
      <c r="Y16" s="121"/>
      <c r="Z16" s="121"/>
      <c r="AA16" s="121"/>
      <c r="AB16" s="121"/>
      <c r="AC16" s="121"/>
      <c r="AD16" s="121"/>
      <c r="AE16" s="121">
        <v>0</v>
      </c>
      <c r="AF16" s="121"/>
      <c r="AG16" s="121"/>
      <c r="AH16" s="121"/>
      <c r="AI16" s="121"/>
      <c r="AJ16" s="121"/>
      <c r="AK16" s="121"/>
      <c r="AL16" s="121"/>
      <c r="AM16" s="121"/>
      <c r="AN16" s="121">
        <v>0</v>
      </c>
      <c r="AO16" s="121"/>
      <c r="AP16" s="121"/>
      <c r="AQ16" s="121"/>
      <c r="AR16" s="121"/>
      <c r="AS16" s="121"/>
      <c r="AT16" s="121"/>
      <c r="AU16" s="121"/>
      <c r="AV16" s="121"/>
      <c r="AW16" s="121">
        <v>0</v>
      </c>
      <c r="AX16" s="121"/>
      <c r="AY16" s="121"/>
      <c r="AZ16" s="121"/>
      <c r="BA16" s="121"/>
      <c r="BB16" s="121"/>
      <c r="BC16" s="121"/>
      <c r="BD16" s="121"/>
      <c r="BE16" s="121"/>
      <c r="BF16" s="121">
        <v>0</v>
      </c>
      <c r="BG16" s="121"/>
      <c r="BH16" s="121"/>
      <c r="BI16" s="121"/>
      <c r="BJ16" s="121"/>
      <c r="BK16" s="121"/>
      <c r="BL16" s="121"/>
      <c r="BM16" s="121"/>
      <c r="BN16" s="121"/>
      <c r="BO16" s="121">
        <v>0</v>
      </c>
      <c r="BP16" s="121"/>
      <c r="BQ16" s="121"/>
      <c r="BR16" s="121"/>
      <c r="BS16" s="121"/>
      <c r="BT16" s="121"/>
      <c r="BU16" s="121"/>
      <c r="BV16" s="121"/>
      <c r="BW16" s="121"/>
      <c r="BX16" s="121">
        <v>0</v>
      </c>
      <c r="BY16" s="121"/>
      <c r="BZ16" s="121"/>
      <c r="CA16" s="121"/>
      <c r="CB16" s="121"/>
      <c r="CC16" s="121"/>
      <c r="CD16" s="121"/>
      <c r="CE16" s="121"/>
      <c r="CF16" s="121"/>
      <c r="CG16" s="121">
        <v>0</v>
      </c>
      <c r="CH16" s="121"/>
      <c r="CI16" s="121"/>
      <c r="CJ16" s="121"/>
      <c r="CK16" s="121"/>
      <c r="CL16" s="121"/>
      <c r="CM16" s="121"/>
      <c r="CN16" s="121"/>
      <c r="CO16" s="121"/>
      <c r="CP16" s="121">
        <v>0</v>
      </c>
      <c r="CQ16" s="121"/>
      <c r="CR16" s="121"/>
      <c r="CS16" s="121"/>
      <c r="CT16" s="121"/>
      <c r="CU16" s="121"/>
      <c r="CV16" s="121"/>
      <c r="CW16" s="121"/>
      <c r="CX16" s="121"/>
    </row>
    <row r="17" spans="1:102" s="13" customFormat="1" ht="19.5" customHeight="1">
      <c r="A17" s="122"/>
      <c r="B17" s="123"/>
      <c r="C17" s="123"/>
      <c r="D17" s="123"/>
      <c r="E17" s="123"/>
      <c r="F17" s="124"/>
      <c r="G17" s="125" t="s">
        <v>113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</row>
    <row r="18" spans="1:102" s="13" customFormat="1" ht="26.25" customHeight="1">
      <c r="A18" s="115"/>
      <c r="B18" s="116"/>
      <c r="C18" s="116"/>
      <c r="D18" s="116"/>
      <c r="E18" s="116"/>
      <c r="F18" s="117"/>
      <c r="G18" s="118" t="s">
        <v>116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09">
        <v>0</v>
      </c>
      <c r="W18" s="109"/>
      <c r="X18" s="109"/>
      <c r="Y18" s="109"/>
      <c r="Z18" s="109"/>
      <c r="AA18" s="109"/>
      <c r="AB18" s="109"/>
      <c r="AC18" s="109"/>
      <c r="AD18" s="109"/>
      <c r="AE18" s="109">
        <v>0</v>
      </c>
      <c r="AF18" s="109"/>
      <c r="AG18" s="109"/>
      <c r="AH18" s="109"/>
      <c r="AI18" s="109"/>
      <c r="AJ18" s="109"/>
      <c r="AK18" s="109"/>
      <c r="AL18" s="109"/>
      <c r="AM18" s="109"/>
      <c r="AN18" s="109">
        <v>0</v>
      </c>
      <c r="AO18" s="109"/>
      <c r="AP18" s="109"/>
      <c r="AQ18" s="109"/>
      <c r="AR18" s="109"/>
      <c r="AS18" s="109"/>
      <c r="AT18" s="109"/>
      <c r="AU18" s="109"/>
      <c r="AV18" s="109"/>
      <c r="AW18" s="109">
        <v>0</v>
      </c>
      <c r="AX18" s="109"/>
      <c r="AY18" s="109"/>
      <c r="AZ18" s="109"/>
      <c r="BA18" s="109"/>
      <c r="BB18" s="109"/>
      <c r="BC18" s="109"/>
      <c r="BD18" s="109"/>
      <c r="BE18" s="109"/>
      <c r="BF18" s="109">
        <v>0</v>
      </c>
      <c r="BG18" s="109"/>
      <c r="BH18" s="109"/>
      <c r="BI18" s="109"/>
      <c r="BJ18" s="109"/>
      <c r="BK18" s="109"/>
      <c r="BL18" s="109"/>
      <c r="BM18" s="109"/>
      <c r="BN18" s="109"/>
      <c r="BO18" s="109">
        <v>0</v>
      </c>
      <c r="BP18" s="109"/>
      <c r="BQ18" s="109"/>
      <c r="BR18" s="109"/>
      <c r="BS18" s="109"/>
      <c r="BT18" s="109"/>
      <c r="BU18" s="109"/>
      <c r="BV18" s="109"/>
      <c r="BW18" s="109"/>
      <c r="BX18" s="109">
        <v>0</v>
      </c>
      <c r="BY18" s="109"/>
      <c r="BZ18" s="109"/>
      <c r="CA18" s="109"/>
      <c r="CB18" s="109"/>
      <c r="CC18" s="109"/>
      <c r="CD18" s="109"/>
      <c r="CE18" s="109"/>
      <c r="CF18" s="109"/>
      <c r="CG18" s="109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>
        <v>0</v>
      </c>
      <c r="CQ18" s="109"/>
      <c r="CR18" s="109"/>
      <c r="CS18" s="109"/>
      <c r="CT18" s="109"/>
      <c r="CU18" s="109"/>
      <c r="CV18" s="109"/>
      <c r="CW18" s="109"/>
      <c r="CX18" s="109"/>
    </row>
    <row r="19" spans="1:102" s="13" customFormat="1" ht="38.25" customHeight="1">
      <c r="A19" s="127" t="s">
        <v>47</v>
      </c>
      <c r="B19" s="128"/>
      <c r="C19" s="128"/>
      <c r="D19" s="128"/>
      <c r="E19" s="128"/>
      <c r="F19" s="129"/>
      <c r="G19" s="130" t="s">
        <v>117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21">
        <v>0</v>
      </c>
      <c r="W19" s="121"/>
      <c r="X19" s="121"/>
      <c r="Y19" s="121"/>
      <c r="Z19" s="121"/>
      <c r="AA19" s="121"/>
      <c r="AB19" s="121"/>
      <c r="AC19" s="121"/>
      <c r="AD19" s="121"/>
      <c r="AE19" s="121">
        <v>0</v>
      </c>
      <c r="AF19" s="121"/>
      <c r="AG19" s="121"/>
      <c r="AH19" s="121"/>
      <c r="AI19" s="121"/>
      <c r="AJ19" s="121"/>
      <c r="AK19" s="121"/>
      <c r="AL19" s="121"/>
      <c r="AM19" s="121"/>
      <c r="AN19" s="121">
        <v>0</v>
      </c>
      <c r="AO19" s="121"/>
      <c r="AP19" s="121"/>
      <c r="AQ19" s="121"/>
      <c r="AR19" s="121"/>
      <c r="AS19" s="121"/>
      <c r="AT19" s="121"/>
      <c r="AU19" s="121"/>
      <c r="AV19" s="121"/>
      <c r="AW19" s="121">
        <v>0</v>
      </c>
      <c r="AX19" s="121"/>
      <c r="AY19" s="121"/>
      <c r="AZ19" s="121"/>
      <c r="BA19" s="121"/>
      <c r="BB19" s="121"/>
      <c r="BC19" s="121"/>
      <c r="BD19" s="121"/>
      <c r="BE19" s="121"/>
      <c r="BF19" s="121">
        <v>0</v>
      </c>
      <c r="BG19" s="121"/>
      <c r="BH19" s="121"/>
      <c r="BI19" s="121"/>
      <c r="BJ19" s="121"/>
      <c r="BK19" s="121"/>
      <c r="BL19" s="121"/>
      <c r="BM19" s="121"/>
      <c r="BN19" s="121"/>
      <c r="BO19" s="121">
        <v>0</v>
      </c>
      <c r="BP19" s="121"/>
      <c r="BQ19" s="121"/>
      <c r="BR19" s="121"/>
      <c r="BS19" s="121"/>
      <c r="BT19" s="121"/>
      <c r="BU19" s="121"/>
      <c r="BV19" s="121"/>
      <c r="BW19" s="121"/>
      <c r="BX19" s="121">
        <v>0</v>
      </c>
      <c r="BY19" s="121"/>
      <c r="BZ19" s="121"/>
      <c r="CA19" s="121"/>
      <c r="CB19" s="121"/>
      <c r="CC19" s="121"/>
      <c r="CD19" s="121"/>
      <c r="CE19" s="121"/>
      <c r="CF19" s="121"/>
      <c r="CG19" s="121">
        <v>0</v>
      </c>
      <c r="CH19" s="121"/>
      <c r="CI19" s="121"/>
      <c r="CJ19" s="121"/>
      <c r="CK19" s="121"/>
      <c r="CL19" s="121"/>
      <c r="CM19" s="121"/>
      <c r="CN19" s="121"/>
      <c r="CO19" s="121"/>
      <c r="CP19" s="121">
        <v>0</v>
      </c>
      <c r="CQ19" s="121"/>
      <c r="CR19" s="121"/>
      <c r="CS19" s="121"/>
      <c r="CT19" s="121"/>
      <c r="CU19" s="121"/>
      <c r="CV19" s="121"/>
      <c r="CW19" s="121"/>
      <c r="CX19" s="121"/>
    </row>
    <row r="20" spans="1:102" s="13" customFormat="1" ht="19.5" customHeight="1">
      <c r="A20" s="122"/>
      <c r="B20" s="123"/>
      <c r="C20" s="123"/>
      <c r="D20" s="123"/>
      <c r="E20" s="123"/>
      <c r="F20" s="124"/>
      <c r="G20" s="125" t="s">
        <v>113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</row>
    <row r="21" spans="1:102" s="13" customFormat="1" ht="38.25" customHeight="1">
      <c r="A21" s="115"/>
      <c r="B21" s="116"/>
      <c r="C21" s="116"/>
      <c r="D21" s="116"/>
      <c r="E21" s="116"/>
      <c r="F21" s="117"/>
      <c r="G21" s="118" t="s">
        <v>118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09">
        <v>0</v>
      </c>
      <c r="W21" s="109"/>
      <c r="X21" s="109"/>
      <c r="Y21" s="109"/>
      <c r="Z21" s="109"/>
      <c r="AA21" s="109"/>
      <c r="AB21" s="109"/>
      <c r="AC21" s="109"/>
      <c r="AD21" s="109"/>
      <c r="AE21" s="109">
        <v>0</v>
      </c>
      <c r="AF21" s="109"/>
      <c r="AG21" s="109"/>
      <c r="AH21" s="109"/>
      <c r="AI21" s="109"/>
      <c r="AJ21" s="109"/>
      <c r="AK21" s="109"/>
      <c r="AL21" s="109"/>
      <c r="AM21" s="109"/>
      <c r="AN21" s="109">
        <v>0</v>
      </c>
      <c r="AO21" s="109"/>
      <c r="AP21" s="109"/>
      <c r="AQ21" s="109"/>
      <c r="AR21" s="109"/>
      <c r="AS21" s="109"/>
      <c r="AT21" s="109"/>
      <c r="AU21" s="109"/>
      <c r="AV21" s="109"/>
      <c r="AW21" s="109">
        <v>0</v>
      </c>
      <c r="AX21" s="109"/>
      <c r="AY21" s="109"/>
      <c r="AZ21" s="109"/>
      <c r="BA21" s="109"/>
      <c r="BB21" s="109"/>
      <c r="BC21" s="109"/>
      <c r="BD21" s="109"/>
      <c r="BE21" s="109"/>
      <c r="BF21" s="109">
        <v>0</v>
      </c>
      <c r="BG21" s="109"/>
      <c r="BH21" s="109"/>
      <c r="BI21" s="109"/>
      <c r="BJ21" s="109"/>
      <c r="BK21" s="109"/>
      <c r="BL21" s="109"/>
      <c r="BM21" s="109"/>
      <c r="BN21" s="109"/>
      <c r="BO21" s="109">
        <v>0</v>
      </c>
      <c r="BP21" s="109"/>
      <c r="BQ21" s="109"/>
      <c r="BR21" s="109"/>
      <c r="BS21" s="109"/>
      <c r="BT21" s="109"/>
      <c r="BU21" s="109"/>
      <c r="BV21" s="109"/>
      <c r="BW21" s="109"/>
      <c r="BX21" s="109">
        <v>0</v>
      </c>
      <c r="BY21" s="109"/>
      <c r="BZ21" s="109"/>
      <c r="CA21" s="109"/>
      <c r="CB21" s="109"/>
      <c r="CC21" s="109"/>
      <c r="CD21" s="109"/>
      <c r="CE21" s="109"/>
      <c r="CF21" s="109"/>
      <c r="CG21" s="109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>
        <v>0</v>
      </c>
      <c r="CQ21" s="109"/>
      <c r="CR21" s="109"/>
      <c r="CS21" s="109"/>
      <c r="CT21" s="109"/>
      <c r="CU21" s="109"/>
      <c r="CV21" s="109"/>
      <c r="CW21" s="109"/>
      <c r="CX21" s="109"/>
    </row>
    <row r="22" spans="1:102" s="13" customFormat="1" ht="40.5" customHeight="1">
      <c r="A22" s="127" t="s">
        <v>54</v>
      </c>
      <c r="B22" s="128"/>
      <c r="C22" s="128"/>
      <c r="D22" s="128"/>
      <c r="E22" s="128"/>
      <c r="F22" s="129"/>
      <c r="G22" s="130" t="s">
        <v>119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1">
        <v>0</v>
      </c>
      <c r="W22" s="121"/>
      <c r="X22" s="121"/>
      <c r="Y22" s="121"/>
      <c r="Z22" s="121"/>
      <c r="AA22" s="121"/>
      <c r="AB22" s="121"/>
      <c r="AC22" s="121"/>
      <c r="AD22" s="121"/>
      <c r="AE22" s="121">
        <v>0</v>
      </c>
      <c r="AF22" s="121"/>
      <c r="AG22" s="121"/>
      <c r="AH22" s="121"/>
      <c r="AI22" s="121"/>
      <c r="AJ22" s="121"/>
      <c r="AK22" s="121"/>
      <c r="AL22" s="121"/>
      <c r="AM22" s="121"/>
      <c r="AN22" s="121">
        <v>0</v>
      </c>
      <c r="AO22" s="121"/>
      <c r="AP22" s="121"/>
      <c r="AQ22" s="121"/>
      <c r="AR22" s="121"/>
      <c r="AS22" s="121"/>
      <c r="AT22" s="121"/>
      <c r="AU22" s="121"/>
      <c r="AV22" s="121"/>
      <c r="AW22" s="121">
        <v>0</v>
      </c>
      <c r="AX22" s="121"/>
      <c r="AY22" s="121"/>
      <c r="AZ22" s="121"/>
      <c r="BA22" s="121"/>
      <c r="BB22" s="121"/>
      <c r="BC22" s="121"/>
      <c r="BD22" s="121"/>
      <c r="BE22" s="121"/>
      <c r="BF22" s="121">
        <v>0</v>
      </c>
      <c r="BG22" s="121"/>
      <c r="BH22" s="121"/>
      <c r="BI22" s="121"/>
      <c r="BJ22" s="121"/>
      <c r="BK22" s="121"/>
      <c r="BL22" s="121"/>
      <c r="BM22" s="121"/>
      <c r="BN22" s="121"/>
      <c r="BO22" s="121">
        <v>0</v>
      </c>
      <c r="BP22" s="121"/>
      <c r="BQ22" s="121"/>
      <c r="BR22" s="121"/>
      <c r="BS22" s="121"/>
      <c r="BT22" s="121"/>
      <c r="BU22" s="121"/>
      <c r="BV22" s="121"/>
      <c r="BW22" s="121"/>
      <c r="BX22" s="121">
        <v>0</v>
      </c>
      <c r="BY22" s="121"/>
      <c r="BZ22" s="121"/>
      <c r="CA22" s="121"/>
      <c r="CB22" s="121"/>
      <c r="CC22" s="121"/>
      <c r="CD22" s="121"/>
      <c r="CE22" s="121"/>
      <c r="CF22" s="121"/>
      <c r="CG22" s="121">
        <v>0</v>
      </c>
      <c r="CH22" s="121"/>
      <c r="CI22" s="121"/>
      <c r="CJ22" s="121"/>
      <c r="CK22" s="121"/>
      <c r="CL22" s="121"/>
      <c r="CM22" s="121"/>
      <c r="CN22" s="121"/>
      <c r="CO22" s="121"/>
      <c r="CP22" s="121">
        <v>0</v>
      </c>
      <c r="CQ22" s="121"/>
      <c r="CR22" s="121"/>
      <c r="CS22" s="121"/>
      <c r="CT22" s="121"/>
      <c r="CU22" s="121"/>
      <c r="CV22" s="121"/>
      <c r="CW22" s="121"/>
      <c r="CX22" s="121"/>
    </row>
    <row r="23" spans="1:102" s="13" customFormat="1" ht="19.5" customHeight="1">
      <c r="A23" s="122"/>
      <c r="B23" s="123"/>
      <c r="C23" s="123"/>
      <c r="D23" s="123"/>
      <c r="E23" s="123"/>
      <c r="F23" s="124"/>
      <c r="G23" s="125" t="s">
        <v>113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</row>
    <row r="24" spans="1:102" s="13" customFormat="1" ht="39.75" customHeight="1">
      <c r="A24" s="115"/>
      <c r="B24" s="116"/>
      <c r="C24" s="116"/>
      <c r="D24" s="116"/>
      <c r="E24" s="116"/>
      <c r="F24" s="117"/>
      <c r="G24" s="118" t="s">
        <v>118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09">
        <v>0</v>
      </c>
      <c r="W24" s="109"/>
      <c r="X24" s="109"/>
      <c r="Y24" s="109"/>
      <c r="Z24" s="109"/>
      <c r="AA24" s="109"/>
      <c r="AB24" s="109"/>
      <c r="AC24" s="109"/>
      <c r="AD24" s="109"/>
      <c r="AE24" s="109">
        <v>0</v>
      </c>
      <c r="AF24" s="109"/>
      <c r="AG24" s="109"/>
      <c r="AH24" s="109"/>
      <c r="AI24" s="109"/>
      <c r="AJ24" s="109"/>
      <c r="AK24" s="109"/>
      <c r="AL24" s="109"/>
      <c r="AM24" s="109"/>
      <c r="AN24" s="109">
        <v>0</v>
      </c>
      <c r="AO24" s="109"/>
      <c r="AP24" s="109"/>
      <c r="AQ24" s="109"/>
      <c r="AR24" s="109"/>
      <c r="AS24" s="109"/>
      <c r="AT24" s="109"/>
      <c r="AU24" s="109"/>
      <c r="AV24" s="109"/>
      <c r="AW24" s="109">
        <v>0</v>
      </c>
      <c r="AX24" s="109"/>
      <c r="AY24" s="109"/>
      <c r="AZ24" s="109"/>
      <c r="BA24" s="109"/>
      <c r="BB24" s="109"/>
      <c r="BC24" s="109"/>
      <c r="BD24" s="109"/>
      <c r="BE24" s="109"/>
      <c r="BF24" s="109">
        <v>0</v>
      </c>
      <c r="BG24" s="109"/>
      <c r="BH24" s="109"/>
      <c r="BI24" s="109"/>
      <c r="BJ24" s="109"/>
      <c r="BK24" s="109"/>
      <c r="BL24" s="109"/>
      <c r="BM24" s="109"/>
      <c r="BN24" s="109"/>
      <c r="BO24" s="109">
        <v>0</v>
      </c>
      <c r="BP24" s="109"/>
      <c r="BQ24" s="109"/>
      <c r="BR24" s="109"/>
      <c r="BS24" s="109"/>
      <c r="BT24" s="109"/>
      <c r="BU24" s="109"/>
      <c r="BV24" s="109"/>
      <c r="BW24" s="109"/>
      <c r="BX24" s="109">
        <v>0</v>
      </c>
      <c r="BY24" s="109"/>
      <c r="BZ24" s="109"/>
      <c r="CA24" s="109"/>
      <c r="CB24" s="109"/>
      <c r="CC24" s="109"/>
      <c r="CD24" s="109"/>
      <c r="CE24" s="109"/>
      <c r="CF24" s="109"/>
      <c r="CG24" s="109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>
        <v>0</v>
      </c>
      <c r="CQ24" s="109"/>
      <c r="CR24" s="109"/>
      <c r="CS24" s="109"/>
      <c r="CT24" s="109"/>
      <c r="CU24" s="109"/>
      <c r="CV24" s="109"/>
      <c r="CW24" s="109"/>
      <c r="CX24" s="109"/>
    </row>
    <row r="25" spans="1:102" s="13" customFormat="1" ht="27" customHeight="1">
      <c r="A25" s="127" t="s">
        <v>56</v>
      </c>
      <c r="B25" s="128"/>
      <c r="C25" s="128"/>
      <c r="D25" s="128"/>
      <c r="E25" s="128"/>
      <c r="F25" s="129"/>
      <c r="G25" s="130" t="s">
        <v>120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1">
        <v>0</v>
      </c>
      <c r="W25" s="121"/>
      <c r="X25" s="121"/>
      <c r="Y25" s="121"/>
      <c r="Z25" s="121"/>
      <c r="AA25" s="121"/>
      <c r="AB25" s="121"/>
      <c r="AC25" s="121"/>
      <c r="AD25" s="121"/>
      <c r="AE25" s="121">
        <v>0</v>
      </c>
      <c r="AF25" s="121"/>
      <c r="AG25" s="121"/>
      <c r="AH25" s="121"/>
      <c r="AI25" s="121"/>
      <c r="AJ25" s="121"/>
      <c r="AK25" s="121"/>
      <c r="AL25" s="121"/>
      <c r="AM25" s="121"/>
      <c r="AN25" s="121">
        <v>0</v>
      </c>
      <c r="AO25" s="121"/>
      <c r="AP25" s="121"/>
      <c r="AQ25" s="121"/>
      <c r="AR25" s="121"/>
      <c r="AS25" s="121"/>
      <c r="AT25" s="121"/>
      <c r="AU25" s="121"/>
      <c r="AV25" s="121"/>
      <c r="AW25" s="121">
        <v>0</v>
      </c>
      <c r="AX25" s="121"/>
      <c r="AY25" s="121"/>
      <c r="AZ25" s="121"/>
      <c r="BA25" s="121"/>
      <c r="BB25" s="121"/>
      <c r="BC25" s="121"/>
      <c r="BD25" s="121"/>
      <c r="BE25" s="121"/>
      <c r="BF25" s="121">
        <v>0</v>
      </c>
      <c r="BG25" s="121"/>
      <c r="BH25" s="121"/>
      <c r="BI25" s="121"/>
      <c r="BJ25" s="121"/>
      <c r="BK25" s="121"/>
      <c r="BL25" s="121"/>
      <c r="BM25" s="121"/>
      <c r="BN25" s="121"/>
      <c r="BO25" s="121">
        <v>0</v>
      </c>
      <c r="BP25" s="121"/>
      <c r="BQ25" s="121"/>
      <c r="BR25" s="121"/>
      <c r="BS25" s="121"/>
      <c r="BT25" s="121"/>
      <c r="BU25" s="121"/>
      <c r="BV25" s="121"/>
      <c r="BW25" s="121"/>
      <c r="BX25" s="121">
        <v>0</v>
      </c>
      <c r="BY25" s="121"/>
      <c r="BZ25" s="121"/>
      <c r="CA25" s="121"/>
      <c r="CB25" s="121"/>
      <c r="CC25" s="121"/>
      <c r="CD25" s="121"/>
      <c r="CE25" s="121"/>
      <c r="CF25" s="121"/>
      <c r="CG25" s="121">
        <v>0</v>
      </c>
      <c r="CH25" s="121"/>
      <c r="CI25" s="121"/>
      <c r="CJ25" s="121"/>
      <c r="CK25" s="121"/>
      <c r="CL25" s="121"/>
      <c r="CM25" s="121"/>
      <c r="CN25" s="121"/>
      <c r="CO25" s="121"/>
      <c r="CP25" s="121">
        <v>0</v>
      </c>
      <c r="CQ25" s="121"/>
      <c r="CR25" s="121"/>
      <c r="CS25" s="121"/>
      <c r="CT25" s="121"/>
      <c r="CU25" s="121"/>
      <c r="CV25" s="121"/>
      <c r="CW25" s="121"/>
      <c r="CX25" s="121"/>
    </row>
    <row r="26" spans="1:102" s="13" customFormat="1" ht="19.5" customHeight="1">
      <c r="A26" s="122"/>
      <c r="B26" s="123"/>
      <c r="C26" s="123"/>
      <c r="D26" s="123"/>
      <c r="E26" s="123"/>
      <c r="F26" s="124"/>
      <c r="G26" s="125" t="s">
        <v>113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</row>
    <row r="27" spans="1:102" s="13" customFormat="1" ht="39.75" customHeight="1">
      <c r="A27" s="115"/>
      <c r="B27" s="116"/>
      <c r="C27" s="116"/>
      <c r="D27" s="116"/>
      <c r="E27" s="116"/>
      <c r="F27" s="117"/>
      <c r="G27" s="118" t="s">
        <v>118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09">
        <v>0</v>
      </c>
      <c r="W27" s="109"/>
      <c r="X27" s="109"/>
      <c r="Y27" s="109"/>
      <c r="Z27" s="109"/>
      <c r="AA27" s="109"/>
      <c r="AB27" s="109"/>
      <c r="AC27" s="109"/>
      <c r="AD27" s="109"/>
      <c r="AE27" s="109">
        <v>0</v>
      </c>
      <c r="AF27" s="109"/>
      <c r="AG27" s="109"/>
      <c r="AH27" s="109"/>
      <c r="AI27" s="109"/>
      <c r="AJ27" s="109"/>
      <c r="AK27" s="109"/>
      <c r="AL27" s="109"/>
      <c r="AM27" s="109"/>
      <c r="AN27" s="109">
        <v>0</v>
      </c>
      <c r="AO27" s="109"/>
      <c r="AP27" s="109"/>
      <c r="AQ27" s="109"/>
      <c r="AR27" s="109"/>
      <c r="AS27" s="109"/>
      <c r="AT27" s="109"/>
      <c r="AU27" s="109"/>
      <c r="AV27" s="109"/>
      <c r="AW27" s="109">
        <v>0</v>
      </c>
      <c r="AX27" s="109"/>
      <c r="AY27" s="109"/>
      <c r="AZ27" s="109"/>
      <c r="BA27" s="109"/>
      <c r="BB27" s="109"/>
      <c r="BC27" s="109"/>
      <c r="BD27" s="109"/>
      <c r="BE27" s="109"/>
      <c r="BF27" s="109">
        <v>0</v>
      </c>
      <c r="BG27" s="109"/>
      <c r="BH27" s="109"/>
      <c r="BI27" s="109"/>
      <c r="BJ27" s="109"/>
      <c r="BK27" s="109"/>
      <c r="BL27" s="109"/>
      <c r="BM27" s="109"/>
      <c r="BN27" s="109"/>
      <c r="BO27" s="109">
        <v>0</v>
      </c>
      <c r="BP27" s="109"/>
      <c r="BQ27" s="109"/>
      <c r="BR27" s="109"/>
      <c r="BS27" s="109"/>
      <c r="BT27" s="109"/>
      <c r="BU27" s="109"/>
      <c r="BV27" s="109"/>
      <c r="BW27" s="109"/>
      <c r="BX27" s="109">
        <v>0</v>
      </c>
      <c r="BY27" s="109"/>
      <c r="BZ27" s="109"/>
      <c r="CA27" s="109"/>
      <c r="CB27" s="109"/>
      <c r="CC27" s="109"/>
      <c r="CD27" s="109"/>
      <c r="CE27" s="109"/>
      <c r="CF27" s="109"/>
      <c r="CG27" s="109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>
        <v>0</v>
      </c>
      <c r="CQ27" s="109"/>
      <c r="CR27" s="109"/>
      <c r="CS27" s="109"/>
      <c r="CT27" s="109"/>
      <c r="CU27" s="109"/>
      <c r="CV27" s="109"/>
      <c r="CW27" s="109"/>
      <c r="CX27" s="109"/>
    </row>
    <row r="28" spans="1:102" s="13" customFormat="1" ht="33" customHeight="1">
      <c r="A28" s="110" t="s">
        <v>58</v>
      </c>
      <c r="B28" s="111"/>
      <c r="C28" s="111"/>
      <c r="D28" s="111"/>
      <c r="E28" s="111"/>
      <c r="F28" s="112"/>
      <c r="G28" s="113" t="s">
        <v>121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08">
        <v>0</v>
      </c>
      <c r="W28" s="108"/>
      <c r="X28" s="108"/>
      <c r="Y28" s="108"/>
      <c r="Z28" s="108"/>
      <c r="AA28" s="108"/>
      <c r="AB28" s="108"/>
      <c r="AC28" s="108"/>
      <c r="AD28" s="108"/>
      <c r="AE28" s="108">
        <v>0</v>
      </c>
      <c r="AF28" s="108"/>
      <c r="AG28" s="108"/>
      <c r="AH28" s="108"/>
      <c r="AI28" s="108"/>
      <c r="AJ28" s="108"/>
      <c r="AK28" s="108"/>
      <c r="AL28" s="108"/>
      <c r="AM28" s="108"/>
      <c r="AN28" s="108">
        <v>0</v>
      </c>
      <c r="AO28" s="108"/>
      <c r="AP28" s="108"/>
      <c r="AQ28" s="108"/>
      <c r="AR28" s="108"/>
      <c r="AS28" s="108"/>
      <c r="AT28" s="108"/>
      <c r="AU28" s="108"/>
      <c r="AV28" s="108"/>
      <c r="AW28" s="108">
        <v>0</v>
      </c>
      <c r="AX28" s="108"/>
      <c r="AY28" s="108"/>
      <c r="AZ28" s="108"/>
      <c r="BA28" s="108"/>
      <c r="BB28" s="108"/>
      <c r="BC28" s="108"/>
      <c r="BD28" s="108"/>
      <c r="BE28" s="108"/>
      <c r="BF28" s="108">
        <v>0</v>
      </c>
      <c r="BG28" s="108"/>
      <c r="BH28" s="108"/>
      <c r="BI28" s="108"/>
      <c r="BJ28" s="108"/>
      <c r="BK28" s="108"/>
      <c r="BL28" s="108"/>
      <c r="BM28" s="108"/>
      <c r="BN28" s="108"/>
      <c r="BO28" s="108">
        <v>0</v>
      </c>
      <c r="BP28" s="108"/>
      <c r="BQ28" s="108"/>
      <c r="BR28" s="108"/>
      <c r="BS28" s="108"/>
      <c r="BT28" s="108"/>
      <c r="BU28" s="108"/>
      <c r="BV28" s="108"/>
      <c r="BW28" s="108"/>
      <c r="BX28" s="108">
        <v>0</v>
      </c>
      <c r="BY28" s="108"/>
      <c r="BZ28" s="108"/>
      <c r="CA28" s="108"/>
      <c r="CB28" s="108"/>
      <c r="CC28" s="108"/>
      <c r="CD28" s="108"/>
      <c r="CE28" s="108"/>
      <c r="CF28" s="108"/>
      <c r="CG28" s="108">
        <v>0</v>
      </c>
      <c r="CH28" s="108"/>
      <c r="CI28" s="108"/>
      <c r="CJ28" s="108"/>
      <c r="CK28" s="108"/>
      <c r="CL28" s="108"/>
      <c r="CM28" s="108"/>
      <c r="CN28" s="108"/>
      <c r="CO28" s="108"/>
      <c r="CP28" s="108">
        <v>0</v>
      </c>
      <c r="CQ28" s="108"/>
      <c r="CR28" s="108"/>
      <c r="CS28" s="108"/>
      <c r="CT28" s="108"/>
      <c r="CU28" s="108"/>
      <c r="CV28" s="108"/>
      <c r="CW28" s="108"/>
      <c r="CX28" s="108"/>
    </row>
    <row r="29" ht="4.5" customHeight="1"/>
    <row r="30" spans="1:102" ht="30" customHeight="1">
      <c r="A30" s="36" t="s">
        <v>122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ht="106.5" customHeight="1">
      <c r="A31" s="107" t="s">
        <v>123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</row>
    <row r="32" ht="3" customHeight="1"/>
  </sheetData>
  <sheetProtection/>
  <mergeCells count="194"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30:CX30"/>
    <mergeCell ref="A31:CX31"/>
    <mergeCell ref="AW28:BE28"/>
    <mergeCell ref="BF28:BN28"/>
    <mergeCell ref="BO28:BW28"/>
    <mergeCell ref="BX28:CF28"/>
    <mergeCell ref="CG28:CO28"/>
    <mergeCell ref="CP28:CX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5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124</v>
      </c>
    </row>
    <row r="2" spans="67:102" s="1" customFormat="1" ht="39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16.5">
      <c r="CX7" s="11"/>
    </row>
    <row r="8" s="3" customFormat="1" ht="15" customHeight="1"/>
    <row r="9" spans="1:102" s="4" customFormat="1" ht="18.75" customHeight="1">
      <c r="A9" s="151" t="s">
        <v>106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</row>
    <row r="10" spans="1:102" s="5" customFormat="1" ht="36.75" customHeight="1">
      <c r="A10" s="152" t="s">
        <v>130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</row>
    <row r="11" ht="12" customHeight="1"/>
    <row r="12" spans="1:102" s="8" customFormat="1" ht="33.75" customHeight="1">
      <c r="A12" s="153" t="s">
        <v>125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20"/>
      <c r="AI12" s="27" t="s">
        <v>126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58"/>
      <c r="BQ12" s="27" t="s">
        <v>109</v>
      </c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8" customFormat="1" ht="33.7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22"/>
      <c r="AI13" s="26" t="s">
        <v>34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102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 t="s">
        <v>111</v>
      </c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 t="s">
        <v>34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102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 t="s">
        <v>111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7"/>
    </row>
    <row r="14" spans="1:102" s="9" customFormat="1" ht="16.5" customHeight="1">
      <c r="A14" s="46" t="s">
        <v>42</v>
      </c>
      <c r="B14" s="46"/>
      <c r="C14" s="46"/>
      <c r="D14" s="46"/>
      <c r="E14" s="46"/>
      <c r="F14" s="46"/>
      <c r="G14" s="48" t="s">
        <v>112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145">
        <v>2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 t="s">
        <v>131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 t="s">
        <v>131</v>
      </c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>
        <v>20</v>
      </c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 t="s">
        <v>131</v>
      </c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5" t="s">
        <v>131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8"/>
    </row>
    <row r="15" spans="1:102" s="9" customFormat="1" ht="16.5" customHeight="1">
      <c r="A15" s="51"/>
      <c r="B15" s="51"/>
      <c r="C15" s="51"/>
      <c r="D15" s="51"/>
      <c r="E15" s="51"/>
      <c r="F15" s="51"/>
      <c r="G15" s="53" t="s">
        <v>113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2"/>
    </row>
    <row r="16" spans="1:102" s="9" customFormat="1" ht="16.5" customHeight="1">
      <c r="A16" s="31"/>
      <c r="B16" s="31"/>
      <c r="C16" s="31"/>
      <c r="D16" s="31"/>
      <c r="E16" s="31"/>
      <c r="F16" s="31"/>
      <c r="G16" s="43" t="s">
        <v>114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78">
        <v>2</v>
      </c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 t="s">
        <v>131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 t="s">
        <v>131</v>
      </c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144">
        <v>20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 t="s">
        <v>131</v>
      </c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78" t="s">
        <v>131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</row>
    <row r="17" spans="1:102" s="9" customFormat="1" ht="33.75" customHeight="1">
      <c r="A17" s="46" t="s">
        <v>45</v>
      </c>
      <c r="B17" s="46"/>
      <c r="C17" s="46"/>
      <c r="D17" s="46"/>
      <c r="E17" s="46"/>
      <c r="F17" s="46"/>
      <c r="G17" s="48" t="s">
        <v>127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145">
        <v>2</v>
      </c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 t="s">
        <v>131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 t="s">
        <v>131</v>
      </c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6">
        <v>195</v>
      </c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 t="s">
        <v>131</v>
      </c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5" t="s">
        <v>131</v>
      </c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8"/>
    </row>
    <row r="18" spans="1:102" s="9" customFormat="1" ht="16.5" customHeight="1">
      <c r="A18" s="51"/>
      <c r="B18" s="51"/>
      <c r="C18" s="51"/>
      <c r="D18" s="51"/>
      <c r="E18" s="51"/>
      <c r="F18" s="51"/>
      <c r="G18" s="53" t="s">
        <v>113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2"/>
    </row>
    <row r="19" spans="1:102" s="9" customFormat="1" ht="16.5" customHeight="1">
      <c r="A19" s="31"/>
      <c r="B19" s="31"/>
      <c r="C19" s="31"/>
      <c r="D19" s="31"/>
      <c r="E19" s="31"/>
      <c r="F19" s="31"/>
      <c r="G19" s="43" t="s">
        <v>116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78">
        <v>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 t="s">
        <v>131</v>
      </c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 t="s">
        <v>131</v>
      </c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144">
        <v>0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 t="s">
        <v>131</v>
      </c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78" t="s">
        <v>131</v>
      </c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9"/>
    </row>
    <row r="20" spans="1:102" s="9" customFormat="1" ht="33.75" customHeight="1">
      <c r="A20" s="46" t="s">
        <v>47</v>
      </c>
      <c r="B20" s="46"/>
      <c r="C20" s="46"/>
      <c r="D20" s="46"/>
      <c r="E20" s="46"/>
      <c r="F20" s="46"/>
      <c r="G20" s="48" t="s">
        <v>117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45" t="s">
        <v>131</v>
      </c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 t="s">
        <v>131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 t="s">
        <v>131</v>
      </c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7" t="s">
        <v>131</v>
      </c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 t="s">
        <v>131</v>
      </c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5" t="s">
        <v>131</v>
      </c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8"/>
    </row>
    <row r="21" spans="1:102" s="9" customFormat="1" ht="16.5" customHeight="1">
      <c r="A21" s="51"/>
      <c r="B21" s="51"/>
      <c r="C21" s="51"/>
      <c r="D21" s="51"/>
      <c r="E21" s="51"/>
      <c r="F21" s="51"/>
      <c r="G21" s="53" t="s">
        <v>113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2"/>
    </row>
    <row r="22" spans="1:102" s="9" customFormat="1" ht="33.75" customHeight="1">
      <c r="A22" s="31"/>
      <c r="B22" s="31"/>
      <c r="C22" s="31"/>
      <c r="D22" s="31"/>
      <c r="E22" s="31"/>
      <c r="F22" s="31"/>
      <c r="G22" s="43" t="s">
        <v>128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78" t="s">
        <v>131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 t="s">
        <v>131</v>
      </c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 t="s">
        <v>131</v>
      </c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150" t="s">
        <v>131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 t="s">
        <v>131</v>
      </c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78" t="s">
        <v>131</v>
      </c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102" s="9" customFormat="1" ht="33.75" customHeight="1">
      <c r="A23" s="46" t="s">
        <v>54</v>
      </c>
      <c r="B23" s="46"/>
      <c r="C23" s="46"/>
      <c r="D23" s="46"/>
      <c r="E23" s="46"/>
      <c r="F23" s="46"/>
      <c r="G23" s="48" t="s">
        <v>119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145" t="s">
        <v>131</v>
      </c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 t="s">
        <v>131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 t="s">
        <v>131</v>
      </c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7" t="s">
        <v>131</v>
      </c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 t="s">
        <v>131</v>
      </c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5" t="s">
        <v>131</v>
      </c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8"/>
    </row>
    <row r="24" spans="1:102" s="9" customFormat="1" ht="16.5" customHeight="1">
      <c r="A24" s="51"/>
      <c r="B24" s="51"/>
      <c r="C24" s="51"/>
      <c r="D24" s="51"/>
      <c r="E24" s="51"/>
      <c r="F24" s="51"/>
      <c r="G24" s="53" t="s">
        <v>113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2"/>
    </row>
    <row r="25" spans="1:102" s="9" customFormat="1" ht="33.75" customHeight="1">
      <c r="A25" s="31"/>
      <c r="B25" s="31"/>
      <c r="C25" s="31"/>
      <c r="D25" s="31"/>
      <c r="E25" s="31"/>
      <c r="F25" s="31"/>
      <c r="G25" s="43" t="s">
        <v>128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78" t="s">
        <v>131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 t="s">
        <v>131</v>
      </c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 t="s">
        <v>131</v>
      </c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144" t="s">
        <v>131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 t="s">
        <v>131</v>
      </c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78" t="s">
        <v>131</v>
      </c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9"/>
    </row>
    <row r="26" spans="1:102" s="9" customFormat="1" ht="16.5" customHeight="1">
      <c r="A26" s="46" t="s">
        <v>56</v>
      </c>
      <c r="B26" s="46"/>
      <c r="C26" s="46"/>
      <c r="D26" s="46"/>
      <c r="E26" s="46"/>
      <c r="F26" s="46"/>
      <c r="G26" s="48" t="s">
        <v>120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145" t="s">
        <v>131</v>
      </c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>
        <v>5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 t="s">
        <v>131</v>
      </c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6" t="s">
        <v>131</v>
      </c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7">
        <v>90000</v>
      </c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5" t="s">
        <v>131</v>
      </c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8"/>
    </row>
    <row r="27" spans="1:102" s="9" customFormat="1" ht="16.5" customHeight="1">
      <c r="A27" s="51"/>
      <c r="B27" s="51"/>
      <c r="C27" s="51"/>
      <c r="D27" s="51"/>
      <c r="E27" s="51"/>
      <c r="F27" s="51"/>
      <c r="G27" s="53" t="s">
        <v>113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2"/>
    </row>
    <row r="28" spans="1:102" s="9" customFormat="1" ht="33.75" customHeight="1">
      <c r="A28" s="31"/>
      <c r="B28" s="31"/>
      <c r="C28" s="31"/>
      <c r="D28" s="31"/>
      <c r="E28" s="31"/>
      <c r="F28" s="31"/>
      <c r="G28" s="43" t="s">
        <v>128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78" t="s">
        <v>131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>
        <v>0</v>
      </c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 t="s">
        <v>131</v>
      </c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144" t="s">
        <v>131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>
        <v>0</v>
      </c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78" t="s">
        <v>131</v>
      </c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s="9" customFormat="1" ht="18" customHeight="1">
      <c r="A29" s="14" t="s">
        <v>58</v>
      </c>
      <c r="B29" s="14"/>
      <c r="C29" s="14"/>
      <c r="D29" s="14"/>
      <c r="E29" s="14"/>
      <c r="F29" s="14"/>
      <c r="G29" s="16" t="s">
        <v>129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75" t="s">
        <v>131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 t="s">
        <v>131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 t="s">
        <v>131</v>
      </c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 t="s">
        <v>131</v>
      </c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 t="s">
        <v>131</v>
      </c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 t="s">
        <v>131</v>
      </c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ht="4.5" customHeight="1"/>
    <row r="31" spans="1:102" s="1" customFormat="1" ht="28.5" customHeight="1">
      <c r="A31" s="36" t="s">
        <v>122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107" t="s">
        <v>123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2016-05-23T10:06:25Z</cp:lastPrinted>
  <dcterms:created xsi:type="dcterms:W3CDTF">2011-01-11T10:25:48Z</dcterms:created>
  <dcterms:modified xsi:type="dcterms:W3CDTF">2016-10-18T11:35:30Z</dcterms:modified>
  <cp:category/>
  <cp:version/>
  <cp:contentType/>
  <cp:contentStatus/>
</cp:coreProperties>
</file>